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4\REMUNERACIONES\ABRIL 2026\"/>
    </mc:Choice>
  </mc:AlternateContent>
  <xr:revisionPtr revIDLastSave="0" documentId="13_ncr:1_{552B51A3-3AD9-4E62-8CB2-D36F65B7EF33}" xr6:coauthVersionLast="47" xr6:coauthVersionMax="47" xr10:uidLastSave="{00000000-0000-0000-0000-000000000000}"/>
  <bookViews>
    <workbookView xWindow="-120" yWindow="-120" windowWidth="29040" windowHeight="15720" activeTab="4" xr2:uid="{B1FAB711-78A7-4DE8-9206-FAA868215CDC}"/>
  </bookViews>
  <sheets>
    <sheet name="011" sheetId="8" r:id="rId1"/>
    <sheet name="021" sheetId="3" r:id="rId2"/>
    <sheet name="022" sheetId="4" r:id="rId3"/>
    <sheet name="031" sheetId="7" r:id="rId4"/>
    <sheet name="029" sheetId="5" r:id="rId5"/>
    <sheet name="081" sheetId="6" r:id="rId6"/>
  </sheets>
  <definedNames>
    <definedName name="_xlnm._FilterDatabase" localSheetId="2" hidden="1">'022'!$A$10:$K$10</definedName>
    <definedName name="_xlnm._FilterDatabase" localSheetId="4" hidden="1">'029'!$A$10:$G$265</definedName>
    <definedName name="_xlnm._FilterDatabase" localSheetId="3" hidden="1">'031'!$A$10:$M$927</definedName>
    <definedName name="_xlnm._FilterDatabase" localSheetId="5" hidden="1">'081'!$A$10:$G$31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2" i="8" l="1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L50" i="8"/>
  <c r="I50" i="8"/>
  <c r="G50" i="8"/>
  <c r="E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L25" i="8"/>
  <c r="K25" i="8"/>
  <c r="I25" i="8"/>
  <c r="E25" i="8"/>
  <c r="N24" i="8"/>
  <c r="N23" i="8"/>
  <c r="N22" i="8"/>
  <c r="N21" i="8"/>
  <c r="N20" i="8"/>
  <c r="N19" i="8"/>
  <c r="N18" i="8"/>
  <c r="N17" i="8"/>
  <c r="N16" i="8"/>
  <c r="N15" i="8"/>
  <c r="N14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N13" i="8"/>
  <c r="A13" i="8"/>
  <c r="N12" i="8"/>
  <c r="A12" i="8"/>
  <c r="N11" i="8"/>
  <c r="A59" i="7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/>
  <c r="A75" i="7" s="1"/>
  <c r="A76" i="7" s="1"/>
  <c r="A77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13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12" i="7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12" i="3"/>
  <c r="K927" i="7"/>
  <c r="J927" i="7"/>
  <c r="I927" i="7"/>
  <c r="L927" i="7" s="1"/>
  <c r="F927" i="7"/>
  <c r="K926" i="7"/>
  <c r="J926" i="7"/>
  <c r="I926" i="7"/>
  <c r="L926" i="7" s="1"/>
  <c r="F926" i="7"/>
  <c r="K925" i="7"/>
  <c r="J925" i="7"/>
  <c r="I925" i="7"/>
  <c r="F925" i="7"/>
  <c r="K924" i="7"/>
  <c r="J924" i="7"/>
  <c r="I924" i="7"/>
  <c r="L924" i="7" s="1"/>
  <c r="F924" i="7"/>
  <c r="L923" i="7"/>
  <c r="K923" i="7"/>
  <c r="J923" i="7"/>
  <c r="I923" i="7"/>
  <c r="F923" i="7"/>
  <c r="K922" i="7"/>
  <c r="J922" i="7"/>
  <c r="I922" i="7"/>
  <c r="L922" i="7" s="1"/>
  <c r="F922" i="7"/>
  <c r="K921" i="7"/>
  <c r="J921" i="7"/>
  <c r="I921" i="7"/>
  <c r="L921" i="7" s="1"/>
  <c r="F921" i="7"/>
  <c r="K920" i="7"/>
  <c r="J920" i="7"/>
  <c r="I920" i="7"/>
  <c r="L920" i="7" s="1"/>
  <c r="F920" i="7"/>
  <c r="K919" i="7"/>
  <c r="J919" i="7"/>
  <c r="I919" i="7"/>
  <c r="F919" i="7"/>
  <c r="K918" i="7"/>
  <c r="L918" i="7" s="1"/>
  <c r="J918" i="7"/>
  <c r="I918" i="7"/>
  <c r="F918" i="7"/>
  <c r="K917" i="7"/>
  <c r="J917" i="7"/>
  <c r="I917" i="7"/>
  <c r="L917" i="7" s="1"/>
  <c r="F917" i="7"/>
  <c r="K916" i="7"/>
  <c r="J916" i="7"/>
  <c r="L916" i="7" s="1"/>
  <c r="I916" i="7"/>
  <c r="F916" i="7"/>
  <c r="K915" i="7"/>
  <c r="J915" i="7"/>
  <c r="I915" i="7"/>
  <c r="L915" i="7" s="1"/>
  <c r="F915" i="7"/>
  <c r="K914" i="7"/>
  <c r="J914" i="7"/>
  <c r="I914" i="7"/>
  <c r="L914" i="7" s="1"/>
  <c r="F914" i="7"/>
  <c r="L913" i="7"/>
  <c r="K913" i="7"/>
  <c r="J913" i="7"/>
  <c r="I913" i="7"/>
  <c r="F913" i="7"/>
  <c r="K912" i="7"/>
  <c r="J912" i="7"/>
  <c r="I912" i="7"/>
  <c r="L912" i="7" s="1"/>
  <c r="F912" i="7"/>
  <c r="K911" i="7"/>
  <c r="J911" i="7"/>
  <c r="I911" i="7"/>
  <c r="L911" i="7" s="1"/>
  <c r="F911" i="7"/>
  <c r="K910" i="7"/>
  <c r="L910" i="7" s="1"/>
  <c r="J910" i="7"/>
  <c r="I910" i="7"/>
  <c r="F910" i="7"/>
  <c r="K909" i="7"/>
  <c r="J909" i="7"/>
  <c r="I909" i="7"/>
  <c r="L909" i="7" s="1"/>
  <c r="F909" i="7"/>
  <c r="K908" i="7"/>
  <c r="J908" i="7"/>
  <c r="I908" i="7"/>
  <c r="L908" i="7" s="1"/>
  <c r="F908" i="7"/>
  <c r="K907" i="7"/>
  <c r="J907" i="7"/>
  <c r="I907" i="7"/>
  <c r="L907" i="7" s="1"/>
  <c r="F907" i="7"/>
  <c r="K906" i="7"/>
  <c r="J906" i="7"/>
  <c r="I906" i="7"/>
  <c r="L906" i="7" s="1"/>
  <c r="F906" i="7"/>
  <c r="L905" i="7"/>
  <c r="F905" i="7"/>
  <c r="L904" i="7"/>
  <c r="F904" i="7"/>
  <c r="L903" i="7"/>
  <c r="F903" i="7"/>
  <c r="L902" i="7"/>
  <c r="F902" i="7"/>
  <c r="L901" i="7"/>
  <c r="F901" i="7"/>
  <c r="L900" i="7"/>
  <c r="F900" i="7"/>
  <c r="L899" i="7"/>
  <c r="F899" i="7"/>
  <c r="L898" i="7"/>
  <c r="F898" i="7"/>
  <c r="L897" i="7"/>
  <c r="F897" i="7"/>
  <c r="L896" i="7"/>
  <c r="F896" i="7"/>
  <c r="L895" i="7"/>
  <c r="F895" i="7"/>
  <c r="L894" i="7"/>
  <c r="F894" i="7"/>
  <c r="L893" i="7"/>
  <c r="F893" i="7"/>
  <c r="K892" i="7"/>
  <c r="J892" i="7"/>
  <c r="I892" i="7"/>
  <c r="L892" i="7" s="1"/>
  <c r="F892" i="7"/>
  <c r="L891" i="7"/>
  <c r="F891" i="7"/>
  <c r="L890" i="7"/>
  <c r="F890" i="7"/>
  <c r="L889" i="7"/>
  <c r="F889" i="7"/>
  <c r="L888" i="7"/>
  <c r="F888" i="7"/>
  <c r="L887" i="7"/>
  <c r="F887" i="7"/>
  <c r="L886" i="7"/>
  <c r="F886" i="7"/>
  <c r="L885" i="7"/>
  <c r="F885" i="7"/>
  <c r="L884" i="7"/>
  <c r="F884" i="7"/>
  <c r="L883" i="7"/>
  <c r="F883" i="7"/>
  <c r="L882" i="7"/>
  <c r="F882" i="7"/>
  <c r="L881" i="7"/>
  <c r="F881" i="7"/>
  <c r="L880" i="7"/>
  <c r="F880" i="7"/>
  <c r="L879" i="7"/>
  <c r="F879" i="7"/>
  <c r="L878" i="7"/>
  <c r="F878" i="7"/>
  <c r="L877" i="7"/>
  <c r="F877" i="7"/>
  <c r="L876" i="7"/>
  <c r="F876" i="7"/>
  <c r="L875" i="7"/>
  <c r="F875" i="7"/>
  <c r="L874" i="7"/>
  <c r="F874" i="7"/>
  <c r="L873" i="7"/>
  <c r="F873" i="7"/>
  <c r="L872" i="7"/>
  <c r="F872" i="7"/>
  <c r="L871" i="7"/>
  <c r="F871" i="7"/>
  <c r="L870" i="7"/>
  <c r="F870" i="7"/>
  <c r="L869" i="7"/>
  <c r="F869" i="7"/>
  <c r="L868" i="7"/>
  <c r="F868" i="7"/>
  <c r="L867" i="7"/>
  <c r="F867" i="7"/>
  <c r="L866" i="7"/>
  <c r="F866" i="7"/>
  <c r="L865" i="7"/>
  <c r="F865" i="7"/>
  <c r="L864" i="7"/>
  <c r="F864" i="7"/>
  <c r="L863" i="7"/>
  <c r="F863" i="7"/>
  <c r="L862" i="7"/>
  <c r="F862" i="7"/>
  <c r="L861" i="7"/>
  <c r="F861" i="7"/>
  <c r="L860" i="7"/>
  <c r="F860" i="7"/>
  <c r="L859" i="7"/>
  <c r="F859" i="7"/>
  <c r="L858" i="7"/>
  <c r="F858" i="7"/>
  <c r="L857" i="7"/>
  <c r="F857" i="7"/>
  <c r="L856" i="7"/>
  <c r="F856" i="7"/>
  <c r="L855" i="7"/>
  <c r="F855" i="7"/>
  <c r="L854" i="7"/>
  <c r="F854" i="7"/>
  <c r="L853" i="7"/>
  <c r="F853" i="7"/>
  <c r="L852" i="7"/>
  <c r="F852" i="7"/>
  <c r="L851" i="7"/>
  <c r="F851" i="7"/>
  <c r="L850" i="7"/>
  <c r="F850" i="7"/>
  <c r="K849" i="7"/>
  <c r="J849" i="7"/>
  <c r="I849" i="7"/>
  <c r="L849" i="7" s="1"/>
  <c r="F849" i="7"/>
  <c r="L848" i="7"/>
  <c r="F848" i="7"/>
  <c r="L847" i="7"/>
  <c r="F847" i="7"/>
  <c r="L846" i="7"/>
  <c r="F846" i="7"/>
  <c r="L845" i="7"/>
  <c r="F845" i="7"/>
  <c r="L844" i="7"/>
  <c r="F844" i="7"/>
  <c r="L843" i="7"/>
  <c r="F843" i="7"/>
  <c r="L842" i="7"/>
  <c r="F842" i="7"/>
  <c r="L841" i="7"/>
  <c r="F841" i="7"/>
  <c r="L840" i="7"/>
  <c r="F840" i="7"/>
  <c r="L839" i="7"/>
  <c r="F839" i="7"/>
  <c r="L838" i="7"/>
  <c r="F838" i="7"/>
  <c r="L837" i="7"/>
  <c r="F837" i="7"/>
  <c r="L836" i="7"/>
  <c r="F836" i="7"/>
  <c r="L835" i="7"/>
  <c r="F835" i="7"/>
  <c r="L834" i="7"/>
  <c r="F834" i="7"/>
  <c r="L833" i="7"/>
  <c r="F833" i="7"/>
  <c r="L832" i="7"/>
  <c r="F832" i="7"/>
  <c r="L831" i="7"/>
  <c r="F831" i="7"/>
  <c r="L830" i="7"/>
  <c r="F830" i="7"/>
  <c r="L829" i="7"/>
  <c r="F829" i="7"/>
  <c r="L828" i="7"/>
  <c r="F828" i="7"/>
  <c r="L827" i="7"/>
  <c r="F827" i="7"/>
  <c r="L826" i="7"/>
  <c r="K826" i="7"/>
  <c r="J826" i="7"/>
  <c r="I826" i="7"/>
  <c r="F826" i="7"/>
  <c r="L825" i="7"/>
  <c r="F825" i="7"/>
  <c r="L824" i="7"/>
  <c r="F824" i="7"/>
  <c r="L823" i="7"/>
  <c r="F823" i="7"/>
  <c r="L822" i="7"/>
  <c r="F822" i="7"/>
  <c r="L821" i="7"/>
  <c r="F821" i="7"/>
  <c r="L820" i="7"/>
  <c r="F820" i="7"/>
  <c r="L819" i="7"/>
  <c r="F819" i="7"/>
  <c r="L818" i="7"/>
  <c r="F818" i="7"/>
  <c r="L817" i="7"/>
  <c r="F817" i="7"/>
  <c r="L816" i="7"/>
  <c r="F816" i="7"/>
  <c r="L815" i="7"/>
  <c r="F815" i="7"/>
  <c r="L814" i="7"/>
  <c r="F814" i="7"/>
  <c r="L813" i="7"/>
  <c r="F813" i="7"/>
  <c r="L812" i="7"/>
  <c r="F812" i="7"/>
  <c r="L811" i="7"/>
  <c r="F811" i="7"/>
  <c r="L810" i="7"/>
  <c r="F810" i="7"/>
  <c r="L809" i="7"/>
  <c r="F809" i="7"/>
  <c r="L808" i="7"/>
  <c r="F808" i="7"/>
  <c r="L807" i="7"/>
  <c r="F807" i="7"/>
  <c r="L806" i="7"/>
  <c r="F806" i="7"/>
  <c r="L805" i="7"/>
  <c r="F805" i="7"/>
  <c r="L804" i="7"/>
  <c r="F804" i="7"/>
  <c r="L803" i="7"/>
  <c r="F803" i="7"/>
  <c r="L802" i="7"/>
  <c r="F802" i="7"/>
  <c r="L801" i="7"/>
  <c r="F801" i="7"/>
  <c r="L800" i="7"/>
  <c r="F800" i="7"/>
  <c r="L799" i="7"/>
  <c r="F799" i="7"/>
  <c r="L798" i="7"/>
  <c r="F798" i="7"/>
  <c r="L797" i="7"/>
  <c r="F797" i="7"/>
  <c r="L796" i="7"/>
  <c r="F796" i="7"/>
  <c r="L795" i="7"/>
  <c r="F795" i="7"/>
  <c r="L794" i="7"/>
  <c r="F794" i="7"/>
  <c r="L793" i="7"/>
  <c r="F793" i="7"/>
  <c r="L792" i="7"/>
  <c r="F792" i="7"/>
  <c r="L791" i="7"/>
  <c r="F791" i="7"/>
  <c r="L790" i="7"/>
  <c r="F790" i="7"/>
  <c r="L789" i="7"/>
  <c r="F789" i="7"/>
  <c r="L788" i="7"/>
  <c r="F788" i="7"/>
  <c r="L787" i="7"/>
  <c r="F787" i="7"/>
  <c r="L786" i="7"/>
  <c r="F786" i="7"/>
  <c r="L785" i="7"/>
  <c r="F785" i="7"/>
  <c r="L784" i="7"/>
  <c r="F784" i="7"/>
  <c r="L783" i="7"/>
  <c r="F783" i="7"/>
  <c r="L782" i="7"/>
  <c r="F782" i="7"/>
  <c r="L781" i="7"/>
  <c r="F781" i="7"/>
  <c r="L780" i="7"/>
  <c r="F780" i="7"/>
  <c r="L779" i="7"/>
  <c r="F779" i="7"/>
  <c r="L778" i="7"/>
  <c r="F778" i="7"/>
  <c r="L777" i="7"/>
  <c r="F777" i="7"/>
  <c r="L776" i="7"/>
  <c r="F776" i="7"/>
  <c r="L775" i="7"/>
  <c r="F775" i="7"/>
  <c r="L774" i="7"/>
  <c r="F774" i="7"/>
  <c r="L773" i="7"/>
  <c r="F773" i="7"/>
  <c r="L772" i="7"/>
  <c r="F772" i="7"/>
  <c r="L771" i="7"/>
  <c r="F771" i="7"/>
  <c r="L770" i="7"/>
  <c r="F770" i="7"/>
  <c r="L769" i="7"/>
  <c r="F769" i="7"/>
  <c r="L768" i="7"/>
  <c r="F768" i="7"/>
  <c r="L767" i="7"/>
  <c r="F767" i="7"/>
  <c r="L766" i="7"/>
  <c r="F766" i="7"/>
  <c r="L765" i="7"/>
  <c r="F765" i="7"/>
  <c r="L764" i="7"/>
  <c r="F764" i="7"/>
  <c r="L763" i="7"/>
  <c r="F763" i="7"/>
  <c r="L762" i="7"/>
  <c r="F762" i="7"/>
  <c r="L761" i="7"/>
  <c r="F761" i="7"/>
  <c r="L760" i="7"/>
  <c r="F760" i="7"/>
  <c r="L759" i="7"/>
  <c r="F759" i="7"/>
  <c r="L758" i="7"/>
  <c r="F758" i="7"/>
  <c r="L757" i="7"/>
  <c r="F757" i="7"/>
  <c r="L756" i="7"/>
  <c r="F756" i="7"/>
  <c r="L755" i="7"/>
  <c r="F755" i="7"/>
  <c r="L754" i="7"/>
  <c r="F754" i="7"/>
  <c r="L753" i="7"/>
  <c r="F753" i="7"/>
  <c r="L752" i="7"/>
  <c r="F752" i="7"/>
  <c r="L751" i="7"/>
  <c r="F751" i="7"/>
  <c r="L750" i="7"/>
  <c r="F750" i="7"/>
  <c r="L749" i="7"/>
  <c r="F749" i="7"/>
  <c r="L748" i="7"/>
  <c r="F748" i="7"/>
  <c r="L747" i="7"/>
  <c r="F747" i="7"/>
  <c r="L746" i="7"/>
  <c r="F746" i="7"/>
  <c r="L745" i="7"/>
  <c r="F745" i="7"/>
  <c r="L744" i="7"/>
  <c r="F744" i="7"/>
  <c r="L743" i="7"/>
  <c r="F743" i="7"/>
  <c r="K742" i="7"/>
  <c r="I742" i="7"/>
  <c r="H742" i="7"/>
  <c r="L742" i="7" s="1"/>
  <c r="F742" i="7"/>
  <c r="K741" i="7"/>
  <c r="I741" i="7"/>
  <c r="L741" i="7" s="1"/>
  <c r="F741" i="7"/>
  <c r="L740" i="7"/>
  <c r="F740" i="7"/>
  <c r="K739" i="7"/>
  <c r="I739" i="7"/>
  <c r="L739" i="7" s="1"/>
  <c r="F739" i="7"/>
  <c r="L738" i="7"/>
  <c r="F738" i="7"/>
  <c r="K737" i="7"/>
  <c r="L737" i="7" s="1"/>
  <c r="I737" i="7"/>
  <c r="F737" i="7"/>
  <c r="K736" i="7"/>
  <c r="I736" i="7"/>
  <c r="L736" i="7" s="1"/>
  <c r="F736" i="7"/>
  <c r="K735" i="7"/>
  <c r="I735" i="7"/>
  <c r="L735" i="7" s="1"/>
  <c r="F735" i="7"/>
  <c r="L734" i="7"/>
  <c r="K734" i="7"/>
  <c r="I734" i="7"/>
  <c r="F734" i="7"/>
  <c r="K733" i="7"/>
  <c r="L733" i="7" s="1"/>
  <c r="I733" i="7"/>
  <c r="F733" i="7"/>
  <c r="K732" i="7"/>
  <c r="L732" i="7" s="1"/>
  <c r="I732" i="7"/>
  <c r="F732" i="7"/>
  <c r="K731" i="7"/>
  <c r="L731" i="7" s="1"/>
  <c r="I731" i="7"/>
  <c r="F731" i="7"/>
  <c r="K730" i="7"/>
  <c r="I730" i="7"/>
  <c r="L730" i="7" s="1"/>
  <c r="F730" i="7"/>
  <c r="K729" i="7"/>
  <c r="I729" i="7"/>
  <c r="L729" i="7" s="1"/>
  <c r="F729" i="7"/>
  <c r="L728" i="7"/>
  <c r="K728" i="7"/>
  <c r="I728" i="7"/>
  <c r="F728" i="7"/>
  <c r="K727" i="7"/>
  <c r="I727" i="7"/>
  <c r="L727" i="7" s="1"/>
  <c r="F727" i="7"/>
  <c r="K726" i="7"/>
  <c r="L726" i="7" s="1"/>
  <c r="I726" i="7"/>
  <c r="F726" i="7"/>
  <c r="K725" i="7"/>
  <c r="I725" i="7"/>
  <c r="L725" i="7" s="1"/>
  <c r="F725" i="7"/>
  <c r="K724" i="7"/>
  <c r="I724" i="7"/>
  <c r="L724" i="7" s="1"/>
  <c r="F724" i="7"/>
  <c r="K723" i="7"/>
  <c r="I723" i="7"/>
  <c r="F723" i="7"/>
  <c r="L722" i="7"/>
  <c r="F722" i="7"/>
  <c r="L721" i="7"/>
  <c r="L720" i="7"/>
  <c r="F720" i="7"/>
  <c r="K719" i="7"/>
  <c r="I719" i="7"/>
  <c r="L719" i="7" s="1"/>
  <c r="F719" i="7"/>
  <c r="L718" i="7"/>
  <c r="K718" i="7"/>
  <c r="I718" i="7"/>
  <c r="F718" i="7"/>
  <c r="L717" i="7"/>
  <c r="K717" i="7"/>
  <c r="I717" i="7"/>
  <c r="F717" i="7"/>
  <c r="K716" i="7"/>
  <c r="L716" i="7" s="1"/>
  <c r="I716" i="7"/>
  <c r="F716" i="7"/>
  <c r="L715" i="7"/>
  <c r="K715" i="7"/>
  <c r="I715" i="7"/>
  <c r="F715" i="7"/>
  <c r="K714" i="7"/>
  <c r="I714" i="7"/>
  <c r="L714" i="7" s="1"/>
  <c r="F714" i="7"/>
  <c r="K713" i="7"/>
  <c r="I713" i="7"/>
  <c r="L713" i="7" s="1"/>
  <c r="F713" i="7"/>
  <c r="L712" i="7"/>
  <c r="K712" i="7"/>
  <c r="I712" i="7"/>
  <c r="F712" i="7"/>
  <c r="L711" i="7"/>
  <c r="K711" i="7"/>
  <c r="I711" i="7"/>
  <c r="F711" i="7"/>
  <c r="K710" i="7"/>
  <c r="I710" i="7"/>
  <c r="L710" i="7" s="1"/>
  <c r="F710" i="7"/>
  <c r="K709" i="7"/>
  <c r="L709" i="7" s="1"/>
  <c r="I709" i="7"/>
  <c r="F709" i="7"/>
  <c r="K708" i="7"/>
  <c r="I708" i="7"/>
  <c r="L708" i="7" s="1"/>
  <c r="F708" i="7"/>
  <c r="K707" i="7"/>
  <c r="L707" i="7" s="1"/>
  <c r="I707" i="7"/>
  <c r="F707" i="7"/>
  <c r="K706" i="7"/>
  <c r="I706" i="7"/>
  <c r="F706" i="7"/>
  <c r="K705" i="7"/>
  <c r="I705" i="7"/>
  <c r="L705" i="7" s="1"/>
  <c r="F705" i="7"/>
  <c r="K704" i="7"/>
  <c r="I704" i="7"/>
  <c r="L704" i="7" s="1"/>
  <c r="F704" i="7"/>
  <c r="K703" i="7"/>
  <c r="I703" i="7"/>
  <c r="L703" i="7" s="1"/>
  <c r="F703" i="7"/>
  <c r="K702" i="7"/>
  <c r="I702" i="7"/>
  <c r="L702" i="7" s="1"/>
  <c r="F702" i="7"/>
  <c r="K701" i="7"/>
  <c r="I701" i="7"/>
  <c r="L701" i="7" s="1"/>
  <c r="F701" i="7"/>
  <c r="K700" i="7"/>
  <c r="I700" i="7"/>
  <c r="L700" i="7" s="1"/>
  <c r="F700" i="7"/>
  <c r="L699" i="7"/>
  <c r="K699" i="7"/>
  <c r="I699" i="7"/>
  <c r="F699" i="7"/>
  <c r="L698" i="7"/>
  <c r="K698" i="7"/>
  <c r="I698" i="7"/>
  <c r="F698" i="7"/>
  <c r="K697" i="7"/>
  <c r="I697" i="7"/>
  <c r="L697" i="7" s="1"/>
  <c r="F697" i="7"/>
  <c r="K696" i="7"/>
  <c r="I696" i="7"/>
  <c r="L696" i="7" s="1"/>
  <c r="F696" i="7"/>
  <c r="L695" i="7"/>
  <c r="K695" i="7"/>
  <c r="I695" i="7"/>
  <c r="F695" i="7"/>
  <c r="L694" i="7"/>
  <c r="F694" i="7"/>
  <c r="L693" i="7"/>
  <c r="K693" i="7"/>
  <c r="J693" i="7"/>
  <c r="I693" i="7"/>
  <c r="F693" i="7"/>
  <c r="L692" i="7"/>
  <c r="K692" i="7"/>
  <c r="J692" i="7"/>
  <c r="I692" i="7"/>
  <c r="F692" i="7"/>
  <c r="K691" i="7"/>
  <c r="J691" i="7"/>
  <c r="I691" i="7"/>
  <c r="L691" i="7" s="1"/>
  <c r="F691" i="7"/>
  <c r="K690" i="7"/>
  <c r="J690" i="7"/>
  <c r="I690" i="7"/>
  <c r="L690" i="7" s="1"/>
  <c r="F690" i="7"/>
  <c r="K689" i="7"/>
  <c r="J689" i="7"/>
  <c r="I689" i="7"/>
  <c r="L689" i="7" s="1"/>
  <c r="F689" i="7"/>
  <c r="L688" i="7"/>
  <c r="K688" i="7"/>
  <c r="J688" i="7"/>
  <c r="I688" i="7"/>
  <c r="F688" i="7"/>
  <c r="K687" i="7"/>
  <c r="J687" i="7"/>
  <c r="I687" i="7"/>
  <c r="L687" i="7" s="1"/>
  <c r="F687" i="7"/>
  <c r="L686" i="7"/>
  <c r="K686" i="7"/>
  <c r="J686" i="7"/>
  <c r="I686" i="7"/>
  <c r="F686" i="7"/>
  <c r="K685" i="7"/>
  <c r="J685" i="7"/>
  <c r="I685" i="7"/>
  <c r="L685" i="7" s="1"/>
  <c r="F685" i="7"/>
  <c r="K684" i="7"/>
  <c r="J684" i="7"/>
  <c r="L684" i="7" s="1"/>
  <c r="I684" i="7"/>
  <c r="F684" i="7"/>
  <c r="L683" i="7"/>
  <c r="K683" i="7"/>
  <c r="J683" i="7"/>
  <c r="I683" i="7"/>
  <c r="F683" i="7"/>
  <c r="K682" i="7"/>
  <c r="J682" i="7"/>
  <c r="I682" i="7"/>
  <c r="L682" i="7" s="1"/>
  <c r="F682" i="7"/>
  <c r="L681" i="7"/>
  <c r="K681" i="7"/>
  <c r="J681" i="7"/>
  <c r="I681" i="7"/>
  <c r="F681" i="7"/>
  <c r="K680" i="7"/>
  <c r="J680" i="7"/>
  <c r="I680" i="7"/>
  <c r="F680" i="7"/>
  <c r="K679" i="7"/>
  <c r="L679" i="7" s="1"/>
  <c r="J679" i="7"/>
  <c r="I679" i="7"/>
  <c r="F679" i="7"/>
  <c r="K678" i="7"/>
  <c r="J678" i="7"/>
  <c r="I678" i="7"/>
  <c r="L678" i="7" s="1"/>
  <c r="F678" i="7"/>
  <c r="K677" i="7"/>
  <c r="J677" i="7"/>
  <c r="I677" i="7"/>
  <c r="L677" i="7" s="1"/>
  <c r="F677" i="7"/>
  <c r="L676" i="7"/>
  <c r="F676" i="7"/>
  <c r="K675" i="7"/>
  <c r="J675" i="7"/>
  <c r="I675" i="7"/>
  <c r="L675" i="7" s="1"/>
  <c r="F675" i="7"/>
  <c r="L674" i="7"/>
  <c r="K674" i="7"/>
  <c r="J674" i="7"/>
  <c r="I674" i="7"/>
  <c r="H674" i="7"/>
  <c r="F674" i="7"/>
  <c r="K673" i="7"/>
  <c r="J673" i="7"/>
  <c r="I673" i="7"/>
  <c r="H673" i="7"/>
  <c r="F673" i="7"/>
  <c r="L672" i="7"/>
  <c r="K672" i="7"/>
  <c r="J672" i="7"/>
  <c r="I672" i="7"/>
  <c r="F672" i="7"/>
  <c r="K671" i="7"/>
  <c r="J671" i="7"/>
  <c r="I671" i="7"/>
  <c r="H671" i="7"/>
  <c r="F671" i="7"/>
  <c r="K670" i="7"/>
  <c r="J670" i="7"/>
  <c r="I670" i="7"/>
  <c r="F670" i="7"/>
  <c r="K669" i="7"/>
  <c r="J669" i="7"/>
  <c r="I669" i="7"/>
  <c r="L669" i="7" s="1"/>
  <c r="F669" i="7"/>
  <c r="L668" i="7"/>
  <c r="K668" i="7"/>
  <c r="J668" i="7"/>
  <c r="I668" i="7"/>
  <c r="F668" i="7"/>
  <c r="K667" i="7"/>
  <c r="J667" i="7"/>
  <c r="I667" i="7"/>
  <c r="L667" i="7" s="1"/>
  <c r="F667" i="7"/>
  <c r="K666" i="7"/>
  <c r="J666" i="7"/>
  <c r="I666" i="7"/>
  <c r="L666" i="7" s="1"/>
  <c r="F666" i="7"/>
  <c r="K665" i="7"/>
  <c r="J665" i="7"/>
  <c r="I665" i="7"/>
  <c r="L665" i="7" s="1"/>
  <c r="F665" i="7"/>
  <c r="K664" i="7"/>
  <c r="J664" i="7"/>
  <c r="L664" i="7" s="1"/>
  <c r="I664" i="7"/>
  <c r="F664" i="7"/>
  <c r="L663" i="7"/>
  <c r="F663" i="7"/>
  <c r="L662" i="7"/>
  <c r="F662" i="7"/>
  <c r="L661" i="7"/>
  <c r="F661" i="7"/>
  <c r="L660" i="7"/>
  <c r="F660" i="7"/>
  <c r="L659" i="7"/>
  <c r="F659" i="7"/>
  <c r="L658" i="7"/>
  <c r="F658" i="7"/>
  <c r="L657" i="7"/>
  <c r="F657" i="7"/>
  <c r="L656" i="7"/>
  <c r="F656" i="7"/>
  <c r="L655" i="7"/>
  <c r="F655" i="7"/>
  <c r="L654" i="7"/>
  <c r="F654" i="7"/>
  <c r="L653" i="7"/>
  <c r="F653" i="7"/>
  <c r="L652" i="7"/>
  <c r="F652" i="7"/>
  <c r="L651" i="7"/>
  <c r="F651" i="7"/>
  <c r="L650" i="7"/>
  <c r="F650" i="7"/>
  <c r="L649" i="7"/>
  <c r="F649" i="7"/>
  <c r="L648" i="7"/>
  <c r="F648" i="7"/>
  <c r="L647" i="7"/>
  <c r="F647" i="7"/>
  <c r="L646" i="7"/>
  <c r="F646" i="7"/>
  <c r="K645" i="7"/>
  <c r="L645" i="7" s="1"/>
  <c r="J645" i="7"/>
  <c r="I645" i="7"/>
  <c r="F645" i="7"/>
  <c r="L644" i="7"/>
  <c r="K644" i="7"/>
  <c r="J644" i="7"/>
  <c r="I644" i="7"/>
  <c r="F644" i="7"/>
  <c r="K643" i="7"/>
  <c r="J643" i="7"/>
  <c r="L643" i="7" s="1"/>
  <c r="I643" i="7"/>
  <c r="F643" i="7"/>
  <c r="L642" i="7"/>
  <c r="K642" i="7"/>
  <c r="J642" i="7"/>
  <c r="I642" i="7"/>
  <c r="F642" i="7"/>
  <c r="K641" i="7"/>
  <c r="J641" i="7"/>
  <c r="L641" i="7" s="1"/>
  <c r="I641" i="7"/>
  <c r="F641" i="7"/>
  <c r="L640" i="7"/>
  <c r="K640" i="7"/>
  <c r="J640" i="7"/>
  <c r="I640" i="7"/>
  <c r="F640" i="7"/>
  <c r="K639" i="7"/>
  <c r="J639" i="7"/>
  <c r="L639" i="7" s="1"/>
  <c r="I639" i="7"/>
  <c r="F639" i="7"/>
  <c r="K638" i="7"/>
  <c r="L638" i="7" s="1"/>
  <c r="J638" i="7"/>
  <c r="I638" i="7"/>
  <c r="F638" i="7"/>
  <c r="K637" i="7"/>
  <c r="J637" i="7"/>
  <c r="I637" i="7"/>
  <c r="L637" i="7" s="1"/>
  <c r="F637" i="7"/>
  <c r="K636" i="7"/>
  <c r="J636" i="7"/>
  <c r="I636" i="7"/>
  <c r="L636" i="7" s="1"/>
  <c r="F636" i="7"/>
  <c r="K635" i="7"/>
  <c r="J635" i="7"/>
  <c r="L635" i="7" s="1"/>
  <c r="I635" i="7"/>
  <c r="F635" i="7"/>
  <c r="K634" i="7"/>
  <c r="J634" i="7"/>
  <c r="I634" i="7"/>
  <c r="F634" i="7"/>
  <c r="K633" i="7"/>
  <c r="J633" i="7"/>
  <c r="L633" i="7" s="1"/>
  <c r="I633" i="7"/>
  <c r="F633" i="7"/>
  <c r="K632" i="7"/>
  <c r="J632" i="7"/>
  <c r="I632" i="7"/>
  <c r="F632" i="7"/>
  <c r="L631" i="7"/>
  <c r="K631" i="7"/>
  <c r="J631" i="7"/>
  <c r="I631" i="7"/>
  <c r="F631" i="7"/>
  <c r="K630" i="7"/>
  <c r="J630" i="7"/>
  <c r="I630" i="7"/>
  <c r="L630" i="7" s="1"/>
  <c r="F630" i="7"/>
  <c r="K629" i="7"/>
  <c r="J629" i="7"/>
  <c r="I629" i="7"/>
  <c r="L629" i="7" s="1"/>
  <c r="F629" i="7"/>
  <c r="L628" i="7"/>
  <c r="K628" i="7"/>
  <c r="J628" i="7"/>
  <c r="I628" i="7"/>
  <c r="F628" i="7"/>
  <c r="K627" i="7"/>
  <c r="L627" i="7" s="1"/>
  <c r="J627" i="7"/>
  <c r="I627" i="7"/>
  <c r="F627" i="7"/>
  <c r="K626" i="7"/>
  <c r="J626" i="7"/>
  <c r="I626" i="7"/>
  <c r="F626" i="7"/>
  <c r="K625" i="7"/>
  <c r="J625" i="7"/>
  <c r="I625" i="7"/>
  <c r="L625" i="7" s="1"/>
  <c r="F625" i="7"/>
  <c r="K624" i="7"/>
  <c r="L624" i="7" s="1"/>
  <c r="J624" i="7"/>
  <c r="I624" i="7"/>
  <c r="F624" i="7"/>
  <c r="K623" i="7"/>
  <c r="L623" i="7" s="1"/>
  <c r="J623" i="7"/>
  <c r="I623" i="7"/>
  <c r="F623" i="7"/>
  <c r="K622" i="7"/>
  <c r="J622" i="7"/>
  <c r="I622" i="7"/>
  <c r="L622" i="7" s="1"/>
  <c r="F622" i="7"/>
  <c r="K621" i="7"/>
  <c r="L621" i="7" s="1"/>
  <c r="J621" i="7"/>
  <c r="I621" i="7"/>
  <c r="F621" i="7"/>
  <c r="L620" i="7"/>
  <c r="K620" i="7"/>
  <c r="J620" i="7"/>
  <c r="I620" i="7"/>
  <c r="F620" i="7"/>
  <c r="L619" i="7"/>
  <c r="K619" i="7"/>
  <c r="J619" i="7"/>
  <c r="I619" i="7"/>
  <c r="F619" i="7"/>
  <c r="K618" i="7"/>
  <c r="J618" i="7"/>
  <c r="I618" i="7"/>
  <c r="L618" i="7" s="1"/>
  <c r="F618" i="7"/>
  <c r="K617" i="7"/>
  <c r="L617" i="7" s="1"/>
  <c r="J617" i="7"/>
  <c r="I617" i="7"/>
  <c r="F617" i="7"/>
  <c r="K616" i="7"/>
  <c r="J616" i="7"/>
  <c r="I616" i="7"/>
  <c r="L616" i="7" s="1"/>
  <c r="F616" i="7"/>
  <c r="K615" i="7"/>
  <c r="J615" i="7"/>
  <c r="L615" i="7" s="1"/>
  <c r="I615" i="7"/>
  <c r="F615" i="7"/>
  <c r="K614" i="7"/>
  <c r="J614" i="7"/>
  <c r="I614" i="7"/>
  <c r="L614" i="7" s="1"/>
  <c r="F614" i="7"/>
  <c r="K613" i="7"/>
  <c r="L613" i="7" s="1"/>
  <c r="J613" i="7"/>
  <c r="I613" i="7"/>
  <c r="F613" i="7"/>
  <c r="K612" i="7"/>
  <c r="J612" i="7"/>
  <c r="I612" i="7"/>
  <c r="H612" i="7"/>
  <c r="L612" i="7" s="1"/>
  <c r="F612" i="7"/>
  <c r="K611" i="7"/>
  <c r="J611" i="7"/>
  <c r="I611" i="7"/>
  <c r="L611" i="7" s="1"/>
  <c r="F611" i="7"/>
  <c r="L610" i="7"/>
  <c r="K610" i="7"/>
  <c r="J610" i="7"/>
  <c r="I610" i="7"/>
  <c r="F610" i="7"/>
  <c r="K609" i="7"/>
  <c r="J609" i="7"/>
  <c r="L609" i="7" s="1"/>
  <c r="I609" i="7"/>
  <c r="F609" i="7"/>
  <c r="L608" i="7"/>
  <c r="K608" i="7"/>
  <c r="J608" i="7"/>
  <c r="I608" i="7"/>
  <c r="F608" i="7"/>
  <c r="K607" i="7"/>
  <c r="J607" i="7"/>
  <c r="I607" i="7"/>
  <c r="L607" i="7" s="1"/>
  <c r="F607" i="7"/>
  <c r="L606" i="7"/>
  <c r="K606" i="7"/>
  <c r="J606" i="7"/>
  <c r="I606" i="7"/>
  <c r="F606" i="7"/>
  <c r="K605" i="7"/>
  <c r="J605" i="7"/>
  <c r="L605" i="7" s="1"/>
  <c r="I605" i="7"/>
  <c r="F605" i="7"/>
  <c r="K604" i="7"/>
  <c r="L604" i="7" s="1"/>
  <c r="J604" i="7"/>
  <c r="I604" i="7"/>
  <c r="F604" i="7"/>
  <c r="K603" i="7"/>
  <c r="J603" i="7"/>
  <c r="I603" i="7"/>
  <c r="H603" i="7"/>
  <c r="L603" i="7" s="1"/>
  <c r="F603" i="7"/>
  <c r="K602" i="7"/>
  <c r="L602" i="7" s="1"/>
  <c r="J602" i="7"/>
  <c r="I602" i="7"/>
  <c r="H602" i="7"/>
  <c r="F602" i="7"/>
  <c r="K601" i="7"/>
  <c r="J601" i="7"/>
  <c r="I601" i="7"/>
  <c r="L601" i="7" s="1"/>
  <c r="F601" i="7"/>
  <c r="L600" i="7"/>
  <c r="K600" i="7"/>
  <c r="J600" i="7"/>
  <c r="I600" i="7"/>
  <c r="F600" i="7"/>
  <c r="K599" i="7"/>
  <c r="J599" i="7"/>
  <c r="I599" i="7"/>
  <c r="F599" i="7"/>
  <c r="K598" i="7"/>
  <c r="L598" i="7" s="1"/>
  <c r="J598" i="7"/>
  <c r="I598" i="7"/>
  <c r="F598" i="7"/>
  <c r="K597" i="7"/>
  <c r="J597" i="7"/>
  <c r="I597" i="7"/>
  <c r="L597" i="7" s="1"/>
  <c r="F597" i="7"/>
  <c r="K596" i="7"/>
  <c r="L596" i="7" s="1"/>
  <c r="J596" i="7"/>
  <c r="I596" i="7"/>
  <c r="H596" i="7"/>
  <c r="F596" i="7"/>
  <c r="L595" i="7"/>
  <c r="K595" i="7"/>
  <c r="J595" i="7"/>
  <c r="I595" i="7"/>
  <c r="F595" i="7"/>
  <c r="K594" i="7"/>
  <c r="L594" i="7" s="1"/>
  <c r="J594" i="7"/>
  <c r="I594" i="7"/>
  <c r="H594" i="7"/>
  <c r="F594" i="7"/>
  <c r="K593" i="7"/>
  <c r="J593" i="7"/>
  <c r="I593" i="7"/>
  <c r="F593" i="7"/>
  <c r="K592" i="7"/>
  <c r="J592" i="7"/>
  <c r="L592" i="7" s="1"/>
  <c r="I592" i="7"/>
  <c r="F592" i="7"/>
  <c r="K591" i="7"/>
  <c r="L591" i="7" s="1"/>
  <c r="J591" i="7"/>
  <c r="I591" i="7"/>
  <c r="F591" i="7"/>
  <c r="K590" i="7"/>
  <c r="J590" i="7"/>
  <c r="I590" i="7"/>
  <c r="L590" i="7" s="1"/>
  <c r="F590" i="7"/>
  <c r="K589" i="7"/>
  <c r="J589" i="7"/>
  <c r="I589" i="7"/>
  <c r="L589" i="7" s="1"/>
  <c r="F589" i="7"/>
  <c r="K588" i="7"/>
  <c r="J588" i="7"/>
  <c r="I588" i="7"/>
  <c r="L588" i="7" s="1"/>
  <c r="F588" i="7"/>
  <c r="K587" i="7"/>
  <c r="J587" i="7"/>
  <c r="I587" i="7"/>
  <c r="L587" i="7" s="1"/>
  <c r="F587" i="7"/>
  <c r="K586" i="7"/>
  <c r="J586" i="7"/>
  <c r="I586" i="7"/>
  <c r="L586" i="7" s="1"/>
  <c r="F586" i="7"/>
  <c r="K585" i="7"/>
  <c r="J585" i="7"/>
  <c r="I585" i="7"/>
  <c r="H585" i="7"/>
  <c r="F585" i="7"/>
  <c r="K584" i="7"/>
  <c r="J584" i="7"/>
  <c r="L584" i="7" s="1"/>
  <c r="I584" i="7"/>
  <c r="F584" i="7"/>
  <c r="K583" i="7"/>
  <c r="J583" i="7"/>
  <c r="I583" i="7"/>
  <c r="L583" i="7" s="1"/>
  <c r="F583" i="7"/>
  <c r="K582" i="7"/>
  <c r="J582" i="7"/>
  <c r="L582" i="7" s="1"/>
  <c r="I582" i="7"/>
  <c r="F582" i="7"/>
  <c r="L581" i="7"/>
  <c r="K581" i="7"/>
  <c r="J581" i="7"/>
  <c r="I581" i="7"/>
  <c r="F581" i="7"/>
  <c r="K580" i="7"/>
  <c r="J580" i="7"/>
  <c r="L580" i="7" s="1"/>
  <c r="I580" i="7"/>
  <c r="F580" i="7"/>
  <c r="L579" i="7"/>
  <c r="K579" i="7"/>
  <c r="J579" i="7"/>
  <c r="I579" i="7"/>
  <c r="F579" i="7"/>
  <c r="L578" i="7"/>
  <c r="K578" i="7"/>
  <c r="J578" i="7"/>
  <c r="I578" i="7"/>
  <c r="H578" i="7"/>
  <c r="F578" i="7"/>
  <c r="K577" i="7"/>
  <c r="L577" i="7" s="1"/>
  <c r="J577" i="7"/>
  <c r="I577" i="7"/>
  <c r="F577" i="7"/>
  <c r="K576" i="7"/>
  <c r="J576" i="7"/>
  <c r="I576" i="7"/>
  <c r="L576" i="7" s="1"/>
  <c r="F576" i="7"/>
  <c r="L575" i="7"/>
  <c r="K575" i="7"/>
  <c r="J575" i="7"/>
  <c r="I575" i="7"/>
  <c r="F575" i="7"/>
  <c r="K574" i="7"/>
  <c r="J574" i="7"/>
  <c r="L574" i="7" s="1"/>
  <c r="I574" i="7"/>
  <c r="F574" i="7"/>
  <c r="L573" i="7"/>
  <c r="K573" i="7"/>
  <c r="J573" i="7"/>
  <c r="I573" i="7"/>
  <c r="F573" i="7"/>
  <c r="K572" i="7"/>
  <c r="J572" i="7"/>
  <c r="I572" i="7"/>
  <c r="L572" i="7" s="1"/>
  <c r="F572" i="7"/>
  <c r="L571" i="7"/>
  <c r="K571" i="7"/>
  <c r="J571" i="7"/>
  <c r="I571" i="7"/>
  <c r="F571" i="7"/>
  <c r="K570" i="7"/>
  <c r="J570" i="7"/>
  <c r="L570" i="7" s="1"/>
  <c r="I570" i="7"/>
  <c r="F570" i="7"/>
  <c r="K569" i="7"/>
  <c r="L569" i="7" s="1"/>
  <c r="J569" i="7"/>
  <c r="I569" i="7"/>
  <c r="F569" i="7"/>
  <c r="K568" i="7"/>
  <c r="J568" i="7"/>
  <c r="I568" i="7"/>
  <c r="F568" i="7"/>
  <c r="L567" i="7"/>
  <c r="K567" i="7"/>
  <c r="J567" i="7"/>
  <c r="I567" i="7"/>
  <c r="F567" i="7"/>
  <c r="K566" i="7"/>
  <c r="J566" i="7"/>
  <c r="L566" i="7" s="1"/>
  <c r="I566" i="7"/>
  <c r="F566" i="7"/>
  <c r="K565" i="7"/>
  <c r="L565" i="7" s="1"/>
  <c r="J565" i="7"/>
  <c r="I565" i="7"/>
  <c r="F565" i="7"/>
  <c r="K564" i="7"/>
  <c r="J564" i="7"/>
  <c r="I564" i="7"/>
  <c r="H564" i="7"/>
  <c r="L564" i="7" s="1"/>
  <c r="F564" i="7"/>
  <c r="K563" i="7"/>
  <c r="J563" i="7"/>
  <c r="I563" i="7"/>
  <c r="L563" i="7" s="1"/>
  <c r="F563" i="7"/>
  <c r="L562" i="7"/>
  <c r="K562" i="7"/>
  <c r="J562" i="7"/>
  <c r="I562" i="7"/>
  <c r="F562" i="7"/>
  <c r="K561" i="7"/>
  <c r="L561" i="7" s="1"/>
  <c r="J561" i="7"/>
  <c r="I561" i="7"/>
  <c r="F561" i="7"/>
  <c r="K560" i="7"/>
  <c r="J560" i="7"/>
  <c r="I560" i="7"/>
  <c r="L560" i="7" s="1"/>
  <c r="F560" i="7"/>
  <c r="K559" i="7"/>
  <c r="J559" i="7"/>
  <c r="I559" i="7"/>
  <c r="F559" i="7"/>
  <c r="K558" i="7"/>
  <c r="L558" i="7" s="1"/>
  <c r="J558" i="7"/>
  <c r="I558" i="7"/>
  <c r="F558" i="7"/>
  <c r="K557" i="7"/>
  <c r="J557" i="7"/>
  <c r="L557" i="7" s="1"/>
  <c r="I557" i="7"/>
  <c r="F557" i="7"/>
  <c r="K556" i="7"/>
  <c r="J556" i="7"/>
  <c r="I556" i="7"/>
  <c r="L556" i="7" s="1"/>
  <c r="F556" i="7"/>
  <c r="K555" i="7"/>
  <c r="J555" i="7"/>
  <c r="I555" i="7"/>
  <c r="F555" i="7"/>
  <c r="L554" i="7"/>
  <c r="K554" i="7"/>
  <c r="J554" i="7"/>
  <c r="I554" i="7"/>
  <c r="F554" i="7"/>
  <c r="L553" i="7"/>
  <c r="K553" i="7"/>
  <c r="J553" i="7"/>
  <c r="I553" i="7"/>
  <c r="F553" i="7"/>
  <c r="K552" i="7"/>
  <c r="J552" i="7"/>
  <c r="I552" i="7"/>
  <c r="L552" i="7" s="1"/>
  <c r="F552" i="7"/>
  <c r="K551" i="7"/>
  <c r="J551" i="7"/>
  <c r="I551" i="7"/>
  <c r="F551" i="7"/>
  <c r="L550" i="7"/>
  <c r="K550" i="7"/>
  <c r="J550" i="7"/>
  <c r="I550" i="7"/>
  <c r="F550" i="7"/>
  <c r="K549" i="7"/>
  <c r="J549" i="7"/>
  <c r="I549" i="7"/>
  <c r="L549" i="7" s="1"/>
  <c r="F549" i="7"/>
  <c r="K548" i="7"/>
  <c r="J548" i="7"/>
  <c r="I548" i="7"/>
  <c r="L548" i="7" s="1"/>
  <c r="F548" i="7"/>
  <c r="K547" i="7"/>
  <c r="J547" i="7"/>
  <c r="I547" i="7"/>
  <c r="L547" i="7" s="1"/>
  <c r="F547" i="7"/>
  <c r="K546" i="7"/>
  <c r="L546" i="7" s="1"/>
  <c r="J546" i="7"/>
  <c r="I546" i="7"/>
  <c r="F546" i="7"/>
  <c r="L545" i="7"/>
  <c r="F545" i="7"/>
  <c r="K544" i="7"/>
  <c r="J544" i="7"/>
  <c r="L544" i="7" s="1"/>
  <c r="I544" i="7"/>
  <c r="H544" i="7"/>
  <c r="F544" i="7"/>
  <c r="K543" i="7"/>
  <c r="L543" i="7" s="1"/>
  <c r="J543" i="7"/>
  <c r="I543" i="7"/>
  <c r="F543" i="7"/>
  <c r="K542" i="7"/>
  <c r="J542" i="7"/>
  <c r="I542" i="7"/>
  <c r="L542" i="7" s="1"/>
  <c r="F542" i="7"/>
  <c r="L541" i="7"/>
  <c r="K541" i="7"/>
  <c r="J541" i="7"/>
  <c r="I541" i="7"/>
  <c r="F541" i="7"/>
  <c r="K540" i="7"/>
  <c r="J540" i="7"/>
  <c r="L540" i="7" s="1"/>
  <c r="I540" i="7"/>
  <c r="F540" i="7"/>
  <c r="K539" i="7"/>
  <c r="J539" i="7"/>
  <c r="L539" i="7" s="1"/>
  <c r="I539" i="7"/>
  <c r="F539" i="7"/>
  <c r="L538" i="7"/>
  <c r="K538" i="7"/>
  <c r="J538" i="7"/>
  <c r="I538" i="7"/>
  <c r="F538" i="7"/>
  <c r="K537" i="7"/>
  <c r="J537" i="7"/>
  <c r="I537" i="7"/>
  <c r="L537" i="7" s="1"/>
  <c r="F537" i="7"/>
  <c r="L536" i="7"/>
  <c r="K536" i="7"/>
  <c r="J536" i="7"/>
  <c r="I536" i="7"/>
  <c r="F536" i="7"/>
  <c r="K535" i="7"/>
  <c r="J535" i="7"/>
  <c r="I535" i="7"/>
  <c r="L535" i="7" s="1"/>
  <c r="F535" i="7"/>
  <c r="K534" i="7"/>
  <c r="J534" i="7"/>
  <c r="I534" i="7"/>
  <c r="L534" i="7" s="1"/>
  <c r="F534" i="7"/>
  <c r="K533" i="7"/>
  <c r="J533" i="7"/>
  <c r="I533" i="7"/>
  <c r="F533" i="7"/>
  <c r="K532" i="7"/>
  <c r="J532" i="7"/>
  <c r="L532" i="7" s="1"/>
  <c r="I532" i="7"/>
  <c r="F532" i="7"/>
  <c r="K531" i="7"/>
  <c r="J531" i="7"/>
  <c r="I531" i="7"/>
  <c r="L531" i="7" s="1"/>
  <c r="F531" i="7"/>
  <c r="K530" i="7"/>
  <c r="J530" i="7"/>
  <c r="I530" i="7"/>
  <c r="L530" i="7" s="1"/>
  <c r="F530" i="7"/>
  <c r="K529" i="7"/>
  <c r="L529" i="7" s="1"/>
  <c r="J529" i="7"/>
  <c r="I529" i="7"/>
  <c r="F529" i="7"/>
  <c r="K528" i="7"/>
  <c r="J528" i="7"/>
  <c r="L528" i="7" s="1"/>
  <c r="I528" i="7"/>
  <c r="F528" i="7"/>
  <c r="L527" i="7"/>
  <c r="K527" i="7"/>
  <c r="J527" i="7"/>
  <c r="I527" i="7"/>
  <c r="F527" i="7"/>
  <c r="K526" i="7"/>
  <c r="J526" i="7"/>
  <c r="I526" i="7"/>
  <c r="L526" i="7" s="1"/>
  <c r="F526" i="7"/>
  <c r="L525" i="7"/>
  <c r="K525" i="7"/>
  <c r="J525" i="7"/>
  <c r="I525" i="7"/>
  <c r="F525" i="7"/>
  <c r="K524" i="7"/>
  <c r="J524" i="7"/>
  <c r="L524" i="7" s="1"/>
  <c r="I524" i="7"/>
  <c r="F524" i="7"/>
  <c r="K523" i="7"/>
  <c r="L523" i="7" s="1"/>
  <c r="J523" i="7"/>
  <c r="I523" i="7"/>
  <c r="F523" i="7"/>
  <c r="K522" i="7"/>
  <c r="J522" i="7"/>
  <c r="I522" i="7"/>
  <c r="L522" i="7" s="1"/>
  <c r="F522" i="7"/>
  <c r="K521" i="7"/>
  <c r="J521" i="7"/>
  <c r="I521" i="7"/>
  <c r="F521" i="7"/>
  <c r="K520" i="7"/>
  <c r="J520" i="7"/>
  <c r="I520" i="7"/>
  <c r="H520" i="7"/>
  <c r="F520" i="7"/>
  <c r="K519" i="7"/>
  <c r="L519" i="7" s="1"/>
  <c r="J519" i="7"/>
  <c r="I519" i="7"/>
  <c r="F519" i="7"/>
  <c r="L518" i="7"/>
  <c r="K518" i="7"/>
  <c r="J518" i="7"/>
  <c r="I518" i="7"/>
  <c r="H518" i="7"/>
  <c r="F518" i="7"/>
  <c r="K517" i="7"/>
  <c r="J517" i="7"/>
  <c r="I517" i="7"/>
  <c r="L517" i="7" s="1"/>
  <c r="F517" i="7"/>
  <c r="K516" i="7"/>
  <c r="J516" i="7"/>
  <c r="L516" i="7" s="1"/>
  <c r="I516" i="7"/>
  <c r="F516" i="7"/>
  <c r="K515" i="7"/>
  <c r="L515" i="7" s="1"/>
  <c r="J515" i="7"/>
  <c r="I515" i="7"/>
  <c r="F515" i="7"/>
  <c r="K514" i="7"/>
  <c r="L514" i="7" s="1"/>
  <c r="J514" i="7"/>
  <c r="I514" i="7"/>
  <c r="F514" i="7"/>
  <c r="K513" i="7"/>
  <c r="J513" i="7"/>
  <c r="I513" i="7"/>
  <c r="L513" i="7" s="1"/>
  <c r="F513" i="7"/>
  <c r="L512" i="7"/>
  <c r="F512" i="7"/>
  <c r="K511" i="7"/>
  <c r="J511" i="7"/>
  <c r="L511" i="7" s="1"/>
  <c r="I511" i="7"/>
  <c r="F511" i="7"/>
  <c r="K510" i="7"/>
  <c r="L510" i="7" s="1"/>
  <c r="J510" i="7"/>
  <c r="I510" i="7"/>
  <c r="F510" i="7"/>
  <c r="K509" i="7"/>
  <c r="J509" i="7"/>
  <c r="I509" i="7"/>
  <c r="L509" i="7" s="1"/>
  <c r="F509" i="7"/>
  <c r="K508" i="7"/>
  <c r="J508" i="7"/>
  <c r="I508" i="7"/>
  <c r="L508" i="7" s="1"/>
  <c r="F508" i="7"/>
  <c r="K507" i="7"/>
  <c r="J507" i="7"/>
  <c r="I507" i="7"/>
  <c r="L507" i="7" s="1"/>
  <c r="F507" i="7"/>
  <c r="K506" i="7"/>
  <c r="J506" i="7"/>
  <c r="I506" i="7"/>
  <c r="L506" i="7" s="1"/>
  <c r="F506" i="7"/>
  <c r="K505" i="7"/>
  <c r="J505" i="7"/>
  <c r="I505" i="7"/>
  <c r="L505" i="7" s="1"/>
  <c r="F505" i="7"/>
  <c r="K504" i="7"/>
  <c r="J504" i="7"/>
  <c r="I504" i="7"/>
  <c r="L504" i="7" s="1"/>
  <c r="F504" i="7"/>
  <c r="K503" i="7"/>
  <c r="J503" i="7"/>
  <c r="I503" i="7"/>
  <c r="L503" i="7" s="1"/>
  <c r="F503" i="7"/>
  <c r="K502" i="7"/>
  <c r="J502" i="7"/>
  <c r="I502" i="7"/>
  <c r="L502" i="7" s="1"/>
  <c r="F502" i="7"/>
  <c r="K501" i="7"/>
  <c r="J501" i="7"/>
  <c r="I501" i="7"/>
  <c r="F501" i="7"/>
  <c r="K500" i="7"/>
  <c r="J500" i="7"/>
  <c r="I500" i="7"/>
  <c r="L500" i="7" s="1"/>
  <c r="F500" i="7"/>
  <c r="K499" i="7"/>
  <c r="J499" i="7"/>
  <c r="I499" i="7"/>
  <c r="L499" i="7" s="1"/>
  <c r="F499" i="7"/>
  <c r="L498" i="7"/>
  <c r="K498" i="7"/>
  <c r="J498" i="7"/>
  <c r="I498" i="7"/>
  <c r="F498" i="7"/>
  <c r="K497" i="7"/>
  <c r="J497" i="7"/>
  <c r="I497" i="7"/>
  <c r="L497" i="7" s="1"/>
  <c r="F497" i="7"/>
  <c r="K496" i="7"/>
  <c r="J496" i="7"/>
  <c r="I496" i="7"/>
  <c r="L496" i="7" s="1"/>
  <c r="F496" i="7"/>
  <c r="K495" i="7"/>
  <c r="J495" i="7"/>
  <c r="L495" i="7" s="1"/>
  <c r="I495" i="7"/>
  <c r="F495" i="7"/>
  <c r="K494" i="7"/>
  <c r="J494" i="7"/>
  <c r="I494" i="7"/>
  <c r="L494" i="7" s="1"/>
  <c r="F494" i="7"/>
  <c r="K493" i="7"/>
  <c r="J493" i="7"/>
  <c r="I493" i="7"/>
  <c r="F493" i="7"/>
  <c r="L492" i="7"/>
  <c r="K492" i="7"/>
  <c r="J492" i="7"/>
  <c r="I492" i="7"/>
  <c r="F492" i="7"/>
  <c r="K491" i="7"/>
  <c r="J491" i="7"/>
  <c r="I491" i="7"/>
  <c r="F491" i="7"/>
  <c r="K490" i="7"/>
  <c r="L490" i="7" s="1"/>
  <c r="J490" i="7"/>
  <c r="I490" i="7"/>
  <c r="F490" i="7"/>
  <c r="K489" i="7"/>
  <c r="J489" i="7"/>
  <c r="I489" i="7"/>
  <c r="L489" i="7" s="1"/>
  <c r="F489" i="7"/>
  <c r="L488" i="7"/>
  <c r="K488" i="7"/>
  <c r="J488" i="7"/>
  <c r="I488" i="7"/>
  <c r="F488" i="7"/>
  <c r="K487" i="7"/>
  <c r="J487" i="7"/>
  <c r="I487" i="7"/>
  <c r="L487" i="7" s="1"/>
  <c r="F487" i="7"/>
  <c r="K486" i="7"/>
  <c r="J486" i="7"/>
  <c r="I486" i="7"/>
  <c r="L486" i="7" s="1"/>
  <c r="F486" i="7"/>
  <c r="K485" i="7"/>
  <c r="J485" i="7"/>
  <c r="I485" i="7"/>
  <c r="F485" i="7"/>
  <c r="K484" i="7"/>
  <c r="J484" i="7"/>
  <c r="I484" i="7"/>
  <c r="L484" i="7" s="1"/>
  <c r="F484" i="7"/>
  <c r="K483" i="7"/>
  <c r="J483" i="7"/>
  <c r="I483" i="7"/>
  <c r="F483" i="7"/>
  <c r="K482" i="7"/>
  <c r="J482" i="7"/>
  <c r="I482" i="7"/>
  <c r="L482" i="7" s="1"/>
  <c r="F482" i="7"/>
  <c r="K481" i="7"/>
  <c r="J481" i="7"/>
  <c r="I481" i="7"/>
  <c r="L481" i="7" s="1"/>
  <c r="F481" i="7"/>
  <c r="K480" i="7"/>
  <c r="L480" i="7" s="1"/>
  <c r="J480" i="7"/>
  <c r="I480" i="7"/>
  <c r="F480" i="7"/>
  <c r="K479" i="7"/>
  <c r="J479" i="7"/>
  <c r="I479" i="7"/>
  <c r="L479" i="7" s="1"/>
  <c r="F479" i="7"/>
  <c r="K478" i="7"/>
  <c r="J478" i="7"/>
  <c r="I478" i="7"/>
  <c r="L478" i="7" s="1"/>
  <c r="F478" i="7"/>
  <c r="K477" i="7"/>
  <c r="J477" i="7"/>
  <c r="I477" i="7"/>
  <c r="L477" i="7" s="1"/>
  <c r="F477" i="7"/>
  <c r="K476" i="7"/>
  <c r="J476" i="7"/>
  <c r="I476" i="7"/>
  <c r="L476" i="7" s="1"/>
  <c r="F476" i="7"/>
  <c r="L475" i="7"/>
  <c r="K475" i="7"/>
  <c r="J475" i="7"/>
  <c r="I475" i="7"/>
  <c r="F475" i="7"/>
  <c r="K474" i="7"/>
  <c r="J474" i="7"/>
  <c r="I474" i="7"/>
  <c r="L474" i="7" s="1"/>
  <c r="F474" i="7"/>
  <c r="K473" i="7"/>
  <c r="J473" i="7"/>
  <c r="I473" i="7"/>
  <c r="L473" i="7" s="1"/>
  <c r="F473" i="7"/>
  <c r="K472" i="7"/>
  <c r="J472" i="7"/>
  <c r="I472" i="7"/>
  <c r="L472" i="7" s="1"/>
  <c r="F472" i="7"/>
  <c r="L471" i="7"/>
  <c r="F471" i="7"/>
  <c r="K470" i="7"/>
  <c r="J470" i="7"/>
  <c r="I470" i="7"/>
  <c r="L470" i="7" s="1"/>
  <c r="F470" i="7"/>
  <c r="K469" i="7"/>
  <c r="L469" i="7" s="1"/>
  <c r="J469" i="7"/>
  <c r="I469" i="7"/>
  <c r="F469" i="7"/>
  <c r="L468" i="7"/>
  <c r="K468" i="7"/>
  <c r="J468" i="7"/>
  <c r="I468" i="7"/>
  <c r="F468" i="7"/>
  <c r="K467" i="7"/>
  <c r="J467" i="7"/>
  <c r="I467" i="7"/>
  <c r="L467" i="7" s="1"/>
  <c r="F467" i="7"/>
  <c r="L466" i="7"/>
  <c r="K466" i="7"/>
  <c r="J466" i="7"/>
  <c r="I466" i="7"/>
  <c r="F466" i="7"/>
  <c r="L465" i="7"/>
  <c r="F465" i="7"/>
  <c r="L464" i="7"/>
  <c r="F464" i="7"/>
  <c r="L463" i="7"/>
  <c r="F463" i="7"/>
  <c r="L462" i="7"/>
  <c r="F462" i="7"/>
  <c r="K461" i="7"/>
  <c r="J461" i="7"/>
  <c r="I461" i="7"/>
  <c r="H461" i="7"/>
  <c r="L461" i="7" s="1"/>
  <c r="F461" i="7"/>
  <c r="L460" i="7"/>
  <c r="F460" i="7"/>
  <c r="L459" i="7"/>
  <c r="F459" i="7"/>
  <c r="L458" i="7"/>
  <c r="F458" i="7"/>
  <c r="K457" i="7"/>
  <c r="J457" i="7"/>
  <c r="I457" i="7"/>
  <c r="L457" i="7" s="1"/>
  <c r="F457" i="7"/>
  <c r="K456" i="7"/>
  <c r="L456" i="7" s="1"/>
  <c r="J456" i="7"/>
  <c r="I456" i="7"/>
  <c r="F456" i="7"/>
  <c r="L455" i="7"/>
  <c r="F455" i="7"/>
  <c r="L454" i="7"/>
  <c r="F454" i="7"/>
  <c r="L453" i="7"/>
  <c r="F453" i="7"/>
  <c r="L452" i="7"/>
  <c r="F452" i="7"/>
  <c r="L451" i="7"/>
  <c r="F451" i="7"/>
  <c r="L450" i="7"/>
  <c r="F450" i="7"/>
  <c r="K449" i="7"/>
  <c r="J449" i="7"/>
  <c r="L449" i="7" s="1"/>
  <c r="I449" i="7"/>
  <c r="F449" i="7"/>
  <c r="L448" i="7"/>
  <c r="F448" i="7"/>
  <c r="L447" i="7"/>
  <c r="F447" i="7"/>
  <c r="K446" i="7"/>
  <c r="J446" i="7"/>
  <c r="I446" i="7"/>
  <c r="F446" i="7"/>
  <c r="L445" i="7"/>
  <c r="F445" i="7"/>
  <c r="L444" i="7"/>
  <c r="F444" i="7"/>
  <c r="L443" i="7"/>
  <c r="F443" i="7"/>
  <c r="L442" i="7"/>
  <c r="F442" i="7"/>
  <c r="L441" i="7"/>
  <c r="F441" i="7"/>
  <c r="L440" i="7"/>
  <c r="F440" i="7"/>
  <c r="L439" i="7"/>
  <c r="K439" i="7"/>
  <c r="J439" i="7"/>
  <c r="I439" i="7"/>
  <c r="F439" i="7"/>
  <c r="L438" i="7"/>
  <c r="F438" i="7"/>
  <c r="L437" i="7"/>
  <c r="F437" i="7"/>
  <c r="L436" i="7"/>
  <c r="F436" i="7"/>
  <c r="L435" i="7"/>
  <c r="F435" i="7"/>
  <c r="L434" i="7"/>
  <c r="F434" i="7"/>
  <c r="K433" i="7"/>
  <c r="J433" i="7"/>
  <c r="I433" i="7"/>
  <c r="L433" i="7" s="1"/>
  <c r="F433" i="7"/>
  <c r="K432" i="7"/>
  <c r="J432" i="7"/>
  <c r="I432" i="7"/>
  <c r="L432" i="7" s="1"/>
  <c r="F432" i="7"/>
  <c r="L431" i="7"/>
  <c r="F431" i="7"/>
  <c r="L430" i="7"/>
  <c r="F430" i="7"/>
  <c r="K429" i="7"/>
  <c r="J429" i="7"/>
  <c r="I429" i="7"/>
  <c r="F429" i="7"/>
  <c r="L428" i="7"/>
  <c r="K428" i="7"/>
  <c r="J428" i="7"/>
  <c r="I428" i="7"/>
  <c r="F428" i="7"/>
  <c r="L427" i="7"/>
  <c r="F427" i="7"/>
  <c r="L426" i="7"/>
  <c r="F426" i="7"/>
  <c r="L425" i="7"/>
  <c r="F425" i="7"/>
  <c r="K424" i="7"/>
  <c r="J424" i="7"/>
  <c r="L424" i="7" s="1"/>
  <c r="I424" i="7"/>
  <c r="F424" i="7"/>
  <c r="K423" i="7"/>
  <c r="L423" i="7" s="1"/>
  <c r="J423" i="7"/>
  <c r="I423" i="7"/>
  <c r="F423" i="7"/>
  <c r="L422" i="7"/>
  <c r="F422" i="7"/>
  <c r="L421" i="7"/>
  <c r="F421" i="7"/>
  <c r="L420" i="7"/>
  <c r="F420" i="7"/>
  <c r="L419" i="7"/>
  <c r="F419" i="7"/>
  <c r="L418" i="7"/>
  <c r="F418" i="7"/>
  <c r="L417" i="7"/>
  <c r="F417" i="7"/>
  <c r="L416" i="7"/>
  <c r="F416" i="7"/>
  <c r="K415" i="7"/>
  <c r="J415" i="7"/>
  <c r="L415" i="7" s="1"/>
  <c r="I415" i="7"/>
  <c r="F415" i="7"/>
  <c r="L414" i="7"/>
  <c r="F414" i="7"/>
  <c r="L413" i="7"/>
  <c r="F413" i="7"/>
  <c r="L412" i="7"/>
  <c r="F412" i="7"/>
  <c r="L411" i="7"/>
  <c r="F411" i="7"/>
  <c r="L410" i="7"/>
  <c r="F410" i="7"/>
  <c r="K409" i="7"/>
  <c r="J409" i="7"/>
  <c r="I409" i="7"/>
  <c r="L409" i="7" s="1"/>
  <c r="F409" i="7"/>
  <c r="L408" i="7"/>
  <c r="F408" i="7"/>
  <c r="L407" i="7"/>
  <c r="F407" i="7"/>
  <c r="L406" i="7"/>
  <c r="F406" i="7"/>
  <c r="L405" i="7"/>
  <c r="F405" i="7"/>
  <c r="L404" i="7"/>
  <c r="F404" i="7"/>
  <c r="K403" i="7"/>
  <c r="J403" i="7"/>
  <c r="I403" i="7"/>
  <c r="F403" i="7"/>
  <c r="L402" i="7"/>
  <c r="F402" i="7"/>
  <c r="L401" i="7"/>
  <c r="F401" i="7"/>
  <c r="L400" i="7"/>
  <c r="F400" i="7"/>
  <c r="L399" i="7"/>
  <c r="F399" i="7"/>
  <c r="L398" i="7"/>
  <c r="F398" i="7"/>
  <c r="L397" i="7"/>
  <c r="F397" i="7"/>
  <c r="K396" i="7"/>
  <c r="J396" i="7"/>
  <c r="I396" i="7"/>
  <c r="F396" i="7"/>
  <c r="L395" i="7"/>
  <c r="F395" i="7"/>
  <c r="L394" i="7"/>
  <c r="F394" i="7"/>
  <c r="L393" i="7"/>
  <c r="F393" i="7"/>
  <c r="L392" i="7"/>
  <c r="F392" i="7"/>
  <c r="L391" i="7"/>
  <c r="F391" i="7"/>
  <c r="L390" i="7"/>
  <c r="F390" i="7"/>
  <c r="K389" i="7"/>
  <c r="J389" i="7"/>
  <c r="I389" i="7"/>
  <c r="L389" i="7" s="1"/>
  <c r="F389" i="7"/>
  <c r="L388" i="7"/>
  <c r="F388" i="7"/>
  <c r="K387" i="7"/>
  <c r="J387" i="7"/>
  <c r="I387" i="7"/>
  <c r="L387" i="7" s="1"/>
  <c r="F387" i="7"/>
  <c r="L386" i="7"/>
  <c r="F386" i="7"/>
  <c r="L385" i="7"/>
  <c r="F385" i="7"/>
  <c r="L384" i="7"/>
  <c r="F384" i="7"/>
  <c r="L383" i="7"/>
  <c r="F383" i="7"/>
  <c r="K382" i="7"/>
  <c r="J382" i="7"/>
  <c r="I382" i="7"/>
  <c r="L382" i="7" s="1"/>
  <c r="F382" i="7"/>
  <c r="L381" i="7"/>
  <c r="F381" i="7"/>
  <c r="L380" i="7"/>
  <c r="F380" i="7"/>
  <c r="L379" i="7"/>
  <c r="F379" i="7"/>
  <c r="L378" i="7"/>
  <c r="F378" i="7"/>
  <c r="L377" i="7"/>
  <c r="F377" i="7"/>
  <c r="L376" i="7"/>
  <c r="F376" i="7"/>
  <c r="L375" i="7"/>
  <c r="F375" i="7"/>
  <c r="K374" i="7"/>
  <c r="J374" i="7"/>
  <c r="I374" i="7"/>
  <c r="F374" i="7"/>
  <c r="L373" i="7"/>
  <c r="F373" i="7"/>
  <c r="K372" i="7"/>
  <c r="J372" i="7"/>
  <c r="I372" i="7"/>
  <c r="L372" i="7" s="1"/>
  <c r="F372" i="7"/>
  <c r="L371" i="7"/>
  <c r="F371" i="7"/>
  <c r="L370" i="7"/>
  <c r="F370" i="7"/>
  <c r="L369" i="7"/>
  <c r="F369" i="7"/>
  <c r="L368" i="7"/>
  <c r="F368" i="7"/>
  <c r="L367" i="7"/>
  <c r="F367" i="7"/>
  <c r="K366" i="7"/>
  <c r="J366" i="7"/>
  <c r="I366" i="7"/>
  <c r="L366" i="7" s="1"/>
  <c r="F366" i="7"/>
  <c r="L365" i="7"/>
  <c r="F365" i="7"/>
  <c r="L364" i="7"/>
  <c r="F364" i="7"/>
  <c r="L363" i="7"/>
  <c r="F363" i="7"/>
  <c r="L362" i="7"/>
  <c r="K362" i="7"/>
  <c r="J362" i="7"/>
  <c r="I362" i="7"/>
  <c r="F362" i="7"/>
  <c r="L361" i="7"/>
  <c r="F361" i="7"/>
  <c r="L360" i="7"/>
  <c r="F360" i="7"/>
  <c r="L359" i="7"/>
  <c r="F359" i="7"/>
  <c r="L358" i="7"/>
  <c r="F358" i="7"/>
  <c r="L357" i="7"/>
  <c r="K357" i="7"/>
  <c r="J357" i="7"/>
  <c r="I357" i="7"/>
  <c r="F357" i="7"/>
  <c r="L356" i="7"/>
  <c r="K356" i="7"/>
  <c r="J356" i="7"/>
  <c r="I356" i="7"/>
  <c r="F356" i="7"/>
  <c r="L355" i="7"/>
  <c r="F355" i="7"/>
  <c r="L354" i="7"/>
  <c r="F354" i="7"/>
  <c r="L353" i="7"/>
  <c r="F353" i="7"/>
  <c r="L352" i="7"/>
  <c r="F352" i="7"/>
  <c r="L351" i="7"/>
  <c r="F351" i="7"/>
  <c r="L350" i="7"/>
  <c r="F350" i="7"/>
  <c r="L349" i="7"/>
  <c r="F349" i="7"/>
  <c r="L348" i="7"/>
  <c r="F348" i="7"/>
  <c r="L347" i="7"/>
  <c r="F347" i="7"/>
  <c r="K346" i="7"/>
  <c r="J346" i="7"/>
  <c r="I346" i="7"/>
  <c r="L346" i="7" s="1"/>
  <c r="F346" i="7"/>
  <c r="L345" i="7"/>
  <c r="F345" i="7"/>
  <c r="L344" i="7"/>
  <c r="F344" i="7"/>
  <c r="L343" i="7"/>
  <c r="F343" i="7"/>
  <c r="L342" i="7"/>
  <c r="F342" i="7"/>
  <c r="L341" i="7"/>
  <c r="F341" i="7"/>
  <c r="L340" i="7"/>
  <c r="F340" i="7"/>
  <c r="L339" i="7"/>
  <c r="K339" i="7"/>
  <c r="J339" i="7"/>
  <c r="I339" i="7"/>
  <c r="F339" i="7"/>
  <c r="K338" i="7"/>
  <c r="J338" i="7"/>
  <c r="I338" i="7"/>
  <c r="L338" i="7" s="1"/>
  <c r="F338" i="7"/>
  <c r="K337" i="7"/>
  <c r="J337" i="7"/>
  <c r="I337" i="7"/>
  <c r="F337" i="7"/>
  <c r="L336" i="7"/>
  <c r="F336" i="7"/>
  <c r="L335" i="7"/>
  <c r="F335" i="7"/>
  <c r="L334" i="7"/>
  <c r="F334" i="7"/>
  <c r="L333" i="7"/>
  <c r="F333" i="7"/>
  <c r="L332" i="7"/>
  <c r="K332" i="7"/>
  <c r="J332" i="7"/>
  <c r="I332" i="7"/>
  <c r="F332" i="7"/>
  <c r="L331" i="7"/>
  <c r="F331" i="7"/>
  <c r="L330" i="7"/>
  <c r="F330" i="7"/>
  <c r="L329" i="7"/>
  <c r="F329" i="7"/>
  <c r="L328" i="7"/>
  <c r="F328" i="7"/>
  <c r="K327" i="7"/>
  <c r="J327" i="7"/>
  <c r="I327" i="7"/>
  <c r="L327" i="7" s="1"/>
  <c r="F327" i="7"/>
  <c r="L326" i="7"/>
  <c r="F326" i="7"/>
  <c r="L325" i="7"/>
  <c r="F325" i="7"/>
  <c r="K324" i="7"/>
  <c r="J324" i="7"/>
  <c r="I324" i="7"/>
  <c r="H324" i="7"/>
  <c r="F324" i="7"/>
  <c r="L323" i="7"/>
  <c r="K323" i="7"/>
  <c r="J323" i="7"/>
  <c r="I323" i="7"/>
  <c r="H323" i="7"/>
  <c r="F323" i="7"/>
  <c r="K322" i="7"/>
  <c r="J322" i="7"/>
  <c r="I322" i="7"/>
  <c r="F322" i="7"/>
  <c r="L321" i="7"/>
  <c r="F321" i="7"/>
  <c r="L320" i="7"/>
  <c r="F320" i="7"/>
  <c r="L319" i="7"/>
  <c r="F319" i="7"/>
  <c r="L318" i="7"/>
  <c r="F318" i="7"/>
  <c r="L317" i="7"/>
  <c r="F317" i="7"/>
  <c r="K316" i="7"/>
  <c r="L316" i="7" s="1"/>
  <c r="J316" i="7"/>
  <c r="I316" i="7"/>
  <c r="F316" i="7"/>
  <c r="L315" i="7"/>
  <c r="F315" i="7"/>
  <c r="L314" i="7"/>
  <c r="F314" i="7"/>
  <c r="L313" i="7"/>
  <c r="F313" i="7"/>
  <c r="L312" i="7"/>
  <c r="F312" i="7"/>
  <c r="K311" i="7"/>
  <c r="L311" i="7" s="1"/>
  <c r="J311" i="7"/>
  <c r="I311" i="7"/>
  <c r="F311" i="7"/>
  <c r="L310" i="7"/>
  <c r="F310" i="7"/>
  <c r="L309" i="7"/>
  <c r="F309" i="7"/>
  <c r="L308" i="7"/>
  <c r="F308" i="7"/>
  <c r="L307" i="7"/>
  <c r="F307" i="7"/>
  <c r="L306" i="7"/>
  <c r="F306" i="7"/>
  <c r="L305" i="7"/>
  <c r="F305" i="7"/>
  <c r="L304" i="7"/>
  <c r="F304" i="7"/>
  <c r="L303" i="7"/>
  <c r="F303" i="7"/>
  <c r="L302" i="7"/>
  <c r="F302" i="7"/>
  <c r="L301" i="7"/>
  <c r="F301" i="7"/>
  <c r="L300" i="7"/>
  <c r="F300" i="7"/>
  <c r="L299" i="7"/>
  <c r="F299" i="7"/>
  <c r="L298" i="7"/>
  <c r="F298" i="7"/>
  <c r="L297" i="7"/>
  <c r="F297" i="7"/>
  <c r="L296" i="7"/>
  <c r="F296" i="7"/>
  <c r="L295" i="7"/>
  <c r="F295" i="7"/>
  <c r="L294" i="7"/>
  <c r="F294" i="7"/>
  <c r="L293" i="7"/>
  <c r="F293" i="7"/>
  <c r="L292" i="7"/>
  <c r="F292" i="7"/>
  <c r="L291" i="7"/>
  <c r="F291" i="7"/>
  <c r="L290" i="7"/>
  <c r="F290" i="7"/>
  <c r="L289" i="7"/>
  <c r="F289" i="7"/>
  <c r="L288" i="7"/>
  <c r="F288" i="7"/>
  <c r="L287" i="7"/>
  <c r="F287" i="7"/>
  <c r="L286" i="7"/>
  <c r="F286" i="7"/>
  <c r="L285" i="7"/>
  <c r="F285" i="7"/>
  <c r="L284" i="7"/>
  <c r="F284" i="7"/>
  <c r="L283" i="7"/>
  <c r="F283" i="7"/>
  <c r="L282" i="7"/>
  <c r="F282" i="7"/>
  <c r="L281" i="7"/>
  <c r="F281" i="7"/>
  <c r="L280" i="7"/>
  <c r="F280" i="7"/>
  <c r="L279" i="7"/>
  <c r="F279" i="7"/>
  <c r="L278" i="7"/>
  <c r="F278" i="7"/>
  <c r="L277" i="7"/>
  <c r="F277" i="7"/>
  <c r="L276" i="7"/>
  <c r="F276" i="7"/>
  <c r="L275" i="7"/>
  <c r="F275" i="7"/>
  <c r="L274" i="7"/>
  <c r="F274" i="7"/>
  <c r="L273" i="7"/>
  <c r="F273" i="7"/>
  <c r="L272" i="7"/>
  <c r="F272" i="7"/>
  <c r="L271" i="7"/>
  <c r="F271" i="7"/>
  <c r="L270" i="7"/>
  <c r="F270" i="7"/>
  <c r="L269" i="7"/>
  <c r="F269" i="7"/>
  <c r="L268" i="7"/>
  <c r="F268" i="7"/>
  <c r="L267" i="7"/>
  <c r="F267" i="7"/>
  <c r="L266" i="7"/>
  <c r="F266" i="7"/>
  <c r="L265" i="7"/>
  <c r="F265" i="7"/>
  <c r="L264" i="7"/>
  <c r="F264" i="7"/>
  <c r="L263" i="7"/>
  <c r="F263" i="7"/>
  <c r="L262" i="7"/>
  <c r="F262" i="7"/>
  <c r="L261" i="7"/>
  <c r="F261" i="7"/>
  <c r="L260" i="7"/>
  <c r="F260" i="7"/>
  <c r="L259" i="7"/>
  <c r="F259" i="7"/>
  <c r="L258" i="7"/>
  <c r="F258" i="7"/>
  <c r="L257" i="7"/>
  <c r="F257" i="7"/>
  <c r="L256" i="7"/>
  <c r="F256" i="7"/>
  <c r="L255" i="7"/>
  <c r="F255" i="7"/>
  <c r="L254" i="7"/>
  <c r="F254" i="7"/>
  <c r="L253" i="7"/>
  <c r="F253" i="7"/>
  <c r="L252" i="7"/>
  <c r="F252" i="7"/>
  <c r="L251" i="7"/>
  <c r="F251" i="7"/>
  <c r="L250" i="7"/>
  <c r="F250" i="7"/>
  <c r="L249" i="7"/>
  <c r="F249" i="7"/>
  <c r="L248" i="7"/>
  <c r="F248" i="7"/>
  <c r="L247" i="7"/>
  <c r="F247" i="7"/>
  <c r="L246" i="7"/>
  <c r="F246" i="7"/>
  <c r="L245" i="7"/>
  <c r="F245" i="7"/>
  <c r="L244" i="7"/>
  <c r="F244" i="7"/>
  <c r="L243" i="7"/>
  <c r="F243" i="7"/>
  <c r="L242" i="7"/>
  <c r="F242" i="7"/>
  <c r="L241" i="7"/>
  <c r="F241" i="7"/>
  <c r="L240" i="7"/>
  <c r="F240" i="7"/>
  <c r="L239" i="7"/>
  <c r="F239" i="7"/>
  <c r="L238" i="7"/>
  <c r="F238" i="7"/>
  <c r="K237" i="7"/>
  <c r="J237" i="7"/>
  <c r="I237" i="7"/>
  <c r="F237" i="7"/>
  <c r="L236" i="7"/>
  <c r="F236" i="7"/>
  <c r="L235" i="7"/>
  <c r="F235" i="7"/>
  <c r="L234" i="7"/>
  <c r="F234" i="7"/>
  <c r="L233" i="7"/>
  <c r="F233" i="7"/>
  <c r="K232" i="7"/>
  <c r="J232" i="7"/>
  <c r="L232" i="7" s="1"/>
  <c r="I232" i="7"/>
  <c r="F232" i="7"/>
  <c r="L231" i="7"/>
  <c r="F231" i="7"/>
  <c r="L230" i="7"/>
  <c r="K230" i="7"/>
  <c r="J230" i="7"/>
  <c r="I230" i="7"/>
  <c r="F230" i="7"/>
  <c r="L229" i="7"/>
  <c r="F229" i="7"/>
  <c r="L228" i="7"/>
  <c r="F228" i="7"/>
  <c r="L227" i="7"/>
  <c r="F227" i="7"/>
  <c r="L226" i="7"/>
  <c r="F226" i="7"/>
  <c r="L225" i="7"/>
  <c r="F225" i="7"/>
  <c r="L224" i="7"/>
  <c r="F224" i="7"/>
  <c r="L223" i="7"/>
  <c r="F223" i="7"/>
  <c r="L222" i="7"/>
  <c r="F222" i="7"/>
  <c r="L221" i="7"/>
  <c r="F221" i="7"/>
  <c r="L220" i="7"/>
  <c r="F220" i="7"/>
  <c r="L219" i="7"/>
  <c r="F219" i="7"/>
  <c r="L218" i="7"/>
  <c r="F218" i="7"/>
  <c r="L217" i="7"/>
  <c r="F217" i="7"/>
  <c r="L216" i="7"/>
  <c r="F216" i="7"/>
  <c r="L215" i="7"/>
  <c r="F215" i="7"/>
  <c r="L214" i="7"/>
  <c r="F214" i="7"/>
  <c r="K213" i="7"/>
  <c r="J213" i="7"/>
  <c r="I213" i="7"/>
  <c r="L213" i="7" s="1"/>
  <c r="F213" i="7"/>
  <c r="L212" i="7"/>
  <c r="F212" i="7"/>
  <c r="L211" i="7"/>
  <c r="F211" i="7"/>
  <c r="L210" i="7"/>
  <c r="F210" i="7"/>
  <c r="L209" i="7"/>
  <c r="F209" i="7"/>
  <c r="L208" i="7"/>
  <c r="F208" i="7"/>
  <c r="L207" i="7"/>
  <c r="F207" i="7"/>
  <c r="L206" i="7"/>
  <c r="F206" i="7"/>
  <c r="L205" i="7"/>
  <c r="F205" i="7"/>
  <c r="L204" i="7"/>
  <c r="F204" i="7"/>
  <c r="L203" i="7"/>
  <c r="F203" i="7"/>
  <c r="L202" i="7"/>
  <c r="F202" i="7"/>
  <c r="L201" i="7"/>
  <c r="F201" i="7"/>
  <c r="L200" i="7"/>
  <c r="F200" i="7"/>
  <c r="L199" i="7"/>
  <c r="F199" i="7"/>
  <c r="L198" i="7"/>
  <c r="F198" i="7"/>
  <c r="L197" i="7"/>
  <c r="F197" i="7"/>
  <c r="L196" i="7"/>
  <c r="F196" i="7"/>
  <c r="L195" i="7"/>
  <c r="F195" i="7"/>
  <c r="L194" i="7"/>
  <c r="F194" i="7"/>
  <c r="L193" i="7"/>
  <c r="F193" i="7"/>
  <c r="L192" i="7"/>
  <c r="F192" i="7"/>
  <c r="L191" i="7"/>
  <c r="F191" i="7"/>
  <c r="L190" i="7"/>
  <c r="F190" i="7"/>
  <c r="L189" i="7"/>
  <c r="F189" i="7"/>
  <c r="L188" i="7"/>
  <c r="F188" i="7"/>
  <c r="L187" i="7"/>
  <c r="F187" i="7"/>
  <c r="L186" i="7"/>
  <c r="F186" i="7"/>
  <c r="K185" i="7"/>
  <c r="J185" i="7"/>
  <c r="I185" i="7"/>
  <c r="L185" i="7" s="1"/>
  <c r="F185" i="7"/>
  <c r="L184" i="7"/>
  <c r="F184" i="7"/>
  <c r="L183" i="7"/>
  <c r="F183" i="7"/>
  <c r="L182" i="7"/>
  <c r="F182" i="7"/>
  <c r="L181" i="7"/>
  <c r="F181" i="7"/>
  <c r="L180" i="7"/>
  <c r="F180" i="7"/>
  <c r="L179" i="7"/>
  <c r="F179" i="7"/>
  <c r="L178" i="7"/>
  <c r="F178" i="7"/>
  <c r="L177" i="7"/>
  <c r="F177" i="7"/>
  <c r="L176" i="7"/>
  <c r="F176" i="7"/>
  <c r="K175" i="7"/>
  <c r="J175" i="7"/>
  <c r="I175" i="7"/>
  <c r="L175" i="7" s="1"/>
  <c r="F175" i="7"/>
  <c r="L174" i="7"/>
  <c r="F174" i="7"/>
  <c r="K173" i="7"/>
  <c r="J173" i="7"/>
  <c r="I173" i="7"/>
  <c r="L173" i="7" s="1"/>
  <c r="F173" i="7"/>
  <c r="L172" i="7"/>
  <c r="F172" i="7"/>
  <c r="L171" i="7"/>
  <c r="F171" i="7"/>
  <c r="L170" i="7"/>
  <c r="F170" i="7"/>
  <c r="L169" i="7"/>
  <c r="F169" i="7"/>
  <c r="L168" i="7"/>
  <c r="F168" i="7"/>
  <c r="L167" i="7"/>
  <c r="F167" i="7"/>
  <c r="L166" i="7"/>
  <c r="F166" i="7"/>
  <c r="L165" i="7"/>
  <c r="F165" i="7"/>
  <c r="L164" i="7"/>
  <c r="F164" i="7"/>
  <c r="L163" i="7"/>
  <c r="F163" i="7"/>
  <c r="L162" i="7"/>
  <c r="F162" i="7"/>
  <c r="L161" i="7"/>
  <c r="F161" i="7"/>
  <c r="L160" i="7"/>
  <c r="F160" i="7"/>
  <c r="L159" i="7"/>
  <c r="F159" i="7"/>
  <c r="L158" i="7"/>
  <c r="F158" i="7"/>
  <c r="L157" i="7"/>
  <c r="F157" i="7"/>
  <c r="L156" i="7"/>
  <c r="F156" i="7"/>
  <c r="L155" i="7"/>
  <c r="F155" i="7"/>
  <c r="L154" i="7"/>
  <c r="F154" i="7"/>
  <c r="L153" i="7"/>
  <c r="F153" i="7"/>
  <c r="L152" i="7"/>
  <c r="F152" i="7"/>
  <c r="L151" i="7"/>
  <c r="F151" i="7"/>
  <c r="L150" i="7"/>
  <c r="F150" i="7"/>
  <c r="L149" i="7"/>
  <c r="F149" i="7"/>
  <c r="L148" i="7"/>
  <c r="F148" i="7"/>
  <c r="L147" i="7"/>
  <c r="F147" i="7"/>
  <c r="L146" i="7"/>
  <c r="F146" i="7"/>
  <c r="L145" i="7"/>
  <c r="F145" i="7"/>
  <c r="L144" i="7"/>
  <c r="F144" i="7"/>
  <c r="L143" i="7"/>
  <c r="F143" i="7"/>
  <c r="L142" i="7"/>
  <c r="F142" i="7"/>
  <c r="L141" i="7"/>
  <c r="F141" i="7"/>
  <c r="L140" i="7"/>
  <c r="F140" i="7"/>
  <c r="L139" i="7"/>
  <c r="F139" i="7"/>
  <c r="L138" i="7"/>
  <c r="F138" i="7"/>
  <c r="L137" i="7"/>
  <c r="F137" i="7"/>
  <c r="L136" i="7"/>
  <c r="F136" i="7"/>
  <c r="L135" i="7"/>
  <c r="F135" i="7"/>
  <c r="L134" i="7"/>
  <c r="F134" i="7"/>
  <c r="L133" i="7"/>
  <c r="F133" i="7"/>
  <c r="L132" i="7"/>
  <c r="F132" i="7"/>
  <c r="L131" i="7"/>
  <c r="F131" i="7"/>
  <c r="L130" i="7"/>
  <c r="F130" i="7"/>
  <c r="L129" i="7"/>
  <c r="F129" i="7"/>
  <c r="L128" i="7"/>
  <c r="F128" i="7"/>
  <c r="L127" i="7"/>
  <c r="F127" i="7"/>
  <c r="L126" i="7"/>
  <c r="F126" i="7"/>
  <c r="L125" i="7"/>
  <c r="F125" i="7"/>
  <c r="L124" i="7"/>
  <c r="F124" i="7"/>
  <c r="L123" i="7"/>
  <c r="F123" i="7"/>
  <c r="L122" i="7"/>
  <c r="F122" i="7"/>
  <c r="K121" i="7"/>
  <c r="L121" i="7" s="1"/>
  <c r="I121" i="7"/>
  <c r="F121" i="7"/>
  <c r="L120" i="7"/>
  <c r="F120" i="7"/>
  <c r="L119" i="7"/>
  <c r="F119" i="7"/>
  <c r="L118" i="7"/>
  <c r="F118" i="7"/>
  <c r="L117" i="7"/>
  <c r="F117" i="7"/>
  <c r="L116" i="7"/>
  <c r="F116" i="7"/>
  <c r="L115" i="7"/>
  <c r="F115" i="7"/>
  <c r="L114" i="7"/>
  <c r="F114" i="7"/>
  <c r="K113" i="7"/>
  <c r="I113" i="7"/>
  <c r="L113" i="7" s="1"/>
  <c r="F113" i="7"/>
  <c r="L112" i="7"/>
  <c r="F112" i="7"/>
  <c r="L111" i="7"/>
  <c r="F111" i="7"/>
  <c r="L110" i="7"/>
  <c r="F110" i="7"/>
  <c r="L109" i="7"/>
  <c r="F109" i="7"/>
  <c r="L108" i="7"/>
  <c r="F108" i="7"/>
  <c r="L107" i="7"/>
  <c r="F107" i="7"/>
  <c r="L106" i="7"/>
  <c r="F106" i="7"/>
  <c r="L105" i="7"/>
  <c r="F105" i="7"/>
  <c r="L104" i="7"/>
  <c r="F104" i="7"/>
  <c r="L103" i="7"/>
  <c r="F103" i="7"/>
  <c r="L102" i="7"/>
  <c r="F102" i="7"/>
  <c r="L101" i="7"/>
  <c r="F101" i="7"/>
  <c r="L100" i="7"/>
  <c r="F100" i="7"/>
  <c r="K99" i="7"/>
  <c r="J99" i="7"/>
  <c r="I99" i="7"/>
  <c r="L99" i="7" s="1"/>
  <c r="F99" i="7"/>
  <c r="K98" i="7"/>
  <c r="J98" i="7"/>
  <c r="I98" i="7"/>
  <c r="L98" i="7" s="1"/>
  <c r="F98" i="7"/>
  <c r="L97" i="7"/>
  <c r="F97" i="7"/>
  <c r="L96" i="7"/>
  <c r="F96" i="7"/>
  <c r="K95" i="7"/>
  <c r="I95" i="7"/>
  <c r="L95" i="7" s="1"/>
  <c r="F95" i="7"/>
  <c r="K94" i="7"/>
  <c r="J94" i="7"/>
  <c r="L94" i="7" s="1"/>
  <c r="I94" i="7"/>
  <c r="F94" i="7"/>
  <c r="L93" i="7"/>
  <c r="F93" i="7"/>
  <c r="K92" i="7"/>
  <c r="J92" i="7"/>
  <c r="L92" i="7" s="1"/>
  <c r="I92" i="7"/>
  <c r="F92" i="7"/>
  <c r="L91" i="7"/>
  <c r="F91" i="7"/>
  <c r="L90" i="7"/>
  <c r="F90" i="7"/>
  <c r="L89" i="7"/>
  <c r="F89" i="7"/>
  <c r="L88" i="7"/>
  <c r="F88" i="7"/>
  <c r="L87" i="7"/>
  <c r="F87" i="7"/>
  <c r="L86" i="7"/>
  <c r="F86" i="7"/>
  <c r="L85" i="7"/>
  <c r="F85" i="7"/>
  <c r="L84" i="7"/>
  <c r="F84" i="7"/>
  <c r="L83" i="7"/>
  <c r="F83" i="7"/>
  <c r="L82" i="7"/>
  <c r="F82" i="7"/>
  <c r="L81" i="7"/>
  <c r="F81" i="7"/>
  <c r="L80" i="7"/>
  <c r="F80" i="7"/>
  <c r="L79" i="7"/>
  <c r="F79" i="7"/>
  <c r="L78" i="7"/>
  <c r="F78" i="7"/>
  <c r="L77" i="7"/>
  <c r="F77" i="7"/>
  <c r="L76" i="7"/>
  <c r="F76" i="7"/>
  <c r="L75" i="7"/>
  <c r="F75" i="7"/>
  <c r="L74" i="7"/>
  <c r="F74" i="7"/>
  <c r="L73" i="7"/>
  <c r="F73" i="7"/>
  <c r="L72" i="7"/>
  <c r="F72" i="7"/>
  <c r="L71" i="7"/>
  <c r="F71" i="7"/>
  <c r="L70" i="7"/>
  <c r="F70" i="7"/>
  <c r="L69" i="7"/>
  <c r="F69" i="7"/>
  <c r="L68" i="7"/>
  <c r="F68" i="7"/>
  <c r="L67" i="7"/>
  <c r="F67" i="7"/>
  <c r="L66" i="7"/>
  <c r="F66" i="7"/>
  <c r="L65" i="7"/>
  <c r="F65" i="7"/>
  <c r="L64" i="7"/>
  <c r="F64" i="7"/>
  <c r="L63" i="7"/>
  <c r="F63" i="7"/>
  <c r="L62" i="7"/>
  <c r="F62" i="7"/>
  <c r="L61" i="7"/>
  <c r="F61" i="7"/>
  <c r="L60" i="7"/>
  <c r="F60" i="7"/>
  <c r="L59" i="7"/>
  <c r="F59" i="7"/>
  <c r="L58" i="7"/>
  <c r="F58" i="7"/>
  <c r="L57" i="7"/>
  <c r="F57" i="7"/>
  <c r="L56" i="7"/>
  <c r="F56" i="7"/>
  <c r="L55" i="7"/>
  <c r="F55" i="7"/>
  <c r="L54" i="7"/>
  <c r="F54" i="7"/>
  <c r="L53" i="7"/>
  <c r="F53" i="7"/>
  <c r="L52" i="7"/>
  <c r="F52" i="7"/>
  <c r="L51" i="7"/>
  <c r="F51" i="7"/>
  <c r="L50" i="7"/>
  <c r="F50" i="7"/>
  <c r="L49" i="7"/>
  <c r="F49" i="7"/>
  <c r="L48" i="7"/>
  <c r="F48" i="7"/>
  <c r="L47" i="7"/>
  <c r="F47" i="7"/>
  <c r="L46" i="7"/>
  <c r="F46" i="7"/>
  <c r="L45" i="7"/>
  <c r="F45" i="7"/>
  <c r="L44" i="7"/>
  <c r="F44" i="7"/>
  <c r="L43" i="7"/>
  <c r="F43" i="7"/>
  <c r="L42" i="7"/>
  <c r="F42" i="7"/>
  <c r="L41" i="7"/>
  <c r="F41" i="7"/>
  <c r="L40" i="7"/>
  <c r="F40" i="7"/>
  <c r="L39" i="7"/>
  <c r="F39" i="7"/>
  <c r="L38" i="7"/>
  <c r="F38" i="7"/>
  <c r="L37" i="7"/>
  <c r="F37" i="7"/>
  <c r="L36" i="7"/>
  <c r="F36" i="7"/>
  <c r="L35" i="7"/>
  <c r="F35" i="7"/>
  <c r="L34" i="7"/>
  <c r="F34" i="7"/>
  <c r="L33" i="7"/>
  <c r="F33" i="7"/>
  <c r="L32" i="7"/>
  <c r="F32" i="7"/>
  <c r="L31" i="7"/>
  <c r="F31" i="7"/>
  <c r="L30" i="7"/>
  <c r="F30" i="7"/>
  <c r="L29" i="7"/>
  <c r="F29" i="7"/>
  <c r="L28" i="7"/>
  <c r="F28" i="7"/>
  <c r="L27" i="7"/>
  <c r="F27" i="7"/>
  <c r="L26" i="7"/>
  <c r="F26" i="7"/>
  <c r="L25" i="7"/>
  <c r="F25" i="7"/>
  <c r="L24" i="7"/>
  <c r="F24" i="7"/>
  <c r="L23" i="7"/>
  <c r="F23" i="7"/>
  <c r="L22" i="7"/>
  <c r="F22" i="7"/>
  <c r="L21" i="7"/>
  <c r="F21" i="7"/>
  <c r="L20" i="7"/>
  <c r="F20" i="7"/>
  <c r="L19" i="7"/>
  <c r="F19" i="7"/>
  <c r="L18" i="7"/>
  <c r="F18" i="7"/>
  <c r="L17" i="7"/>
  <c r="F17" i="7"/>
  <c r="L16" i="7"/>
  <c r="F16" i="7"/>
  <c r="L15" i="7"/>
  <c r="F15" i="7"/>
  <c r="L14" i="7"/>
  <c r="F14" i="7"/>
  <c r="L13" i="7"/>
  <c r="F13" i="7"/>
  <c r="L12" i="7"/>
  <c r="F12" i="7"/>
  <c r="L11" i="7"/>
  <c r="F11" i="7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H13" i="4"/>
  <c r="A13" i="4"/>
  <c r="H12" i="4"/>
  <c r="A12" i="4"/>
  <c r="H11" i="4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L723" i="7" l="1"/>
  <c r="L374" i="7"/>
  <c r="L634" i="7"/>
  <c r="L491" i="7"/>
  <c r="L673" i="7"/>
  <c r="L521" i="7"/>
  <c r="L706" i="7"/>
  <c r="L919" i="7"/>
  <c r="L446" i="7"/>
  <c r="L493" i="7"/>
  <c r="L632" i="7"/>
  <c r="L680" i="7"/>
  <c r="L429" i="7"/>
  <c r="L533" i="7"/>
  <c r="L324" i="7"/>
  <c r="L671" i="7"/>
  <c r="L520" i="7"/>
  <c r="L593" i="7"/>
  <c r="L396" i="7"/>
  <c r="L568" i="7"/>
  <c r="L599" i="7"/>
  <c r="L555" i="7"/>
  <c r="L322" i="7"/>
  <c r="L485" i="7"/>
  <c r="L626" i="7"/>
  <c r="L551" i="7"/>
  <c r="L559" i="7"/>
  <c r="L237" i="7"/>
  <c r="L403" i="7"/>
  <c r="L483" i="7"/>
  <c r="L585" i="7"/>
  <c r="L670" i="7"/>
  <c r="L925" i="7"/>
  <c r="L337" i="7"/>
  <c r="L501" i="7"/>
</calcChain>
</file>

<file path=xl/sharedStrings.xml><?xml version="1.0" encoding="utf-8"?>
<sst xmlns="http://schemas.openxmlformats.org/spreadsheetml/2006/main" count="6048" uniqueCount="1783">
  <si>
    <t>RENGLÓN PRESUPUESTARIO 011 "PERSONAL PERMANENTE"</t>
  </si>
  <si>
    <t>NO.</t>
  </si>
  <si>
    <t>RENGLÓN PRESUPUESTARIO</t>
  </si>
  <si>
    <t xml:space="preserve">NOMBRE Y APELLIDOS </t>
  </si>
  <si>
    <t>PUESTO</t>
  </si>
  <si>
    <t>SUELDO BASE</t>
  </si>
  <si>
    <t>COMPLEMENTO PERSONAL</t>
  </si>
  <si>
    <t>BONO POR ANTIGÜEDAD</t>
  </si>
  <si>
    <t>BONO ACTA 01-20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</si>
  <si>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</si>
  <si>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</si>
  <si>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</si>
  <si>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</si>
  <si>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</si>
  <si>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</si>
  <si>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</si>
  <si>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</si>
  <si>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</si>
  <si>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</si>
  <si>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</si>
  <si>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</si>
  <si>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</si>
  <si>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</si>
  <si>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</si>
  <si>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</si>
  <si>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</si>
  <si>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</si>
  <si>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</si>
  <si>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</si>
  <si>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</si>
  <si>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</si>
  <si>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</si>
  <si>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</si>
  <si>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</si>
  <si>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</si>
  <si>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</si>
  <si>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</si>
  <si>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 xml:space="preserve">MARISSA ROSSYBEL RAMIREZ GUZMAN </t>
  </si>
  <si>
    <t>MARLON ERNESTO VASQUEZ PIMENTEL</t>
  </si>
  <si>
    <t>ASISTENTE PROFESIONAL IV</t>
  </si>
  <si>
    <t>IVAN ANTONIO SALAZAR SOSA</t>
  </si>
  <si>
    <t>HARIET ELIZABETH LOPEZ SOLIS</t>
  </si>
  <si>
    <t>SUBDIRECTOR III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</si>
  <si>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</si>
  <si>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</si>
  <si>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</si>
  <si>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</si>
  <si>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</si>
  <si>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</si>
  <si>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</si>
  <si>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</si>
  <si>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</si>
  <si>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</si>
  <si>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</si>
  <si>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</si>
  <si>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</si>
  <si>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</si>
  <si>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</si>
  <si>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</si>
  <si>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</si>
  <si>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</si>
  <si>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</si>
  <si>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</si>
  <si>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</si>
  <si>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</si>
  <si>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</si>
  <si>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</si>
  <si>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</si>
  <si>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</si>
  <si>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</si>
  <si>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</si>
  <si>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</si>
  <si>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</si>
  <si>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</si>
  <si>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</si>
  <si>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</si>
  <si>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</si>
  <si>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</si>
  <si>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</si>
  <si>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</si>
  <si>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</si>
  <si>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</si>
  <si>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</si>
  <si>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</si>
  <si>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</si>
  <si>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</si>
  <si>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</si>
  <si>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</si>
  <si>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</si>
  <si>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</si>
  <si>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</si>
  <si>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</si>
  <si>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</si>
  <si>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</si>
  <si>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</si>
  <si>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</si>
  <si>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</si>
  <si>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</si>
  <si>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</si>
  <si>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</si>
  <si>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</si>
  <si>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</si>
  <si>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</si>
  <si>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</si>
  <si>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</si>
  <si>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</si>
  <si>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</si>
  <si>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</si>
  <si>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</si>
  <si>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</si>
  <si>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</si>
  <si>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</si>
  <si>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</si>
  <si>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</si>
  <si>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</si>
  <si>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</si>
  <si>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</si>
  <si>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</si>
  <si>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</si>
  <si>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</si>
  <si>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</si>
  <si>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</si>
  <si>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</si>
  <si>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</si>
  <si>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</si>
  <si>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</si>
  <si>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</si>
  <si>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</si>
  <si>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</si>
  <si>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</si>
  <si>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</si>
  <si>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</si>
  <si>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</si>
  <si>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</si>
  <si>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</si>
  <si>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</si>
  <si>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</si>
  <si>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</si>
  <si>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</si>
  <si>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</si>
  <si>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</si>
  <si>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</si>
  <si>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</si>
  <si>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</si>
  <si>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</si>
  <si>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</si>
  <si>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</si>
  <si>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</si>
  <si>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</si>
  <si>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</si>
  <si>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</si>
  <si>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</si>
  <si>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</si>
  <si>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</si>
  <si>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</si>
  <si>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</si>
  <si>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</si>
  <si>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</si>
  <si>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</si>
  <si>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</si>
  <si>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</si>
  <si>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</si>
  <si>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</si>
  <si>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</si>
  <si>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</si>
  <si>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</si>
  <si>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</si>
  <si>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</si>
  <si>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</si>
  <si>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</si>
  <si>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</si>
  <si>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</si>
  <si>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</si>
  <si>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</si>
  <si>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</si>
  <si>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</si>
  <si>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</si>
  <si>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</si>
  <si>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</si>
  <si>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</si>
  <si>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</si>
  <si>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</si>
  <si>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</si>
  <si>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</si>
  <si>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</si>
  <si>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</si>
  <si>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</si>
  <si>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</si>
  <si>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</si>
  <si>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</si>
  <si>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</si>
  <si>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</si>
  <si>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</si>
  <si>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</si>
  <si>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</si>
  <si>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</si>
  <si>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</si>
  <si>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</si>
  <si>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</si>
  <si>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</si>
  <si>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</si>
  <si>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</si>
  <si>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</si>
  <si>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</si>
  <si>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</si>
  <si>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</si>
  <si>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</si>
  <si>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</si>
  <si>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</si>
  <si>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</si>
  <si>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</si>
  <si>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</si>
  <si>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</si>
  <si>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</si>
  <si>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</si>
  <si>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</si>
  <si>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</si>
  <si>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</si>
  <si>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</si>
  <si>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</si>
  <si>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</si>
  <si>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</si>
  <si>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</si>
  <si>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</si>
  <si>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</si>
  <si>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</si>
  <si>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</si>
  <si>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</si>
  <si>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</si>
  <si>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</si>
  <si>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</si>
  <si>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</si>
  <si>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</si>
  <si>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</si>
  <si>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</si>
  <si>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</si>
  <si>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</si>
  <si>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</si>
  <si>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</si>
  <si>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</si>
  <si>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</si>
  <si>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</si>
  <si>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</si>
  <si>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</si>
  <si>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</si>
  <si>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</si>
  <si>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</si>
  <si>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</si>
  <si>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</si>
  <si>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</si>
  <si>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</si>
  <si>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</si>
  <si>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</si>
  <si>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</si>
  <si>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</si>
  <si>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</si>
  <si>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</si>
  <si>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</si>
  <si>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</si>
  <si>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</si>
  <si>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</si>
  <si>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</si>
  <si>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</si>
  <si>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</si>
  <si>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</si>
  <si>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</si>
  <si>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</si>
  <si>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</si>
  <si>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</si>
  <si>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</si>
  <si>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</si>
  <si>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</si>
  <si>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</si>
  <si>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</si>
  <si>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</si>
  <si>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</si>
  <si>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</si>
  <si>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</si>
  <si>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</si>
  <si>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</si>
  <si>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</si>
  <si>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</si>
  <si>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</si>
  <si>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</si>
  <si>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</si>
  <si>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</si>
  <si>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</si>
  <si>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</si>
  <si>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</si>
  <si>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</si>
  <si>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</si>
  <si>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</si>
  <si>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</si>
  <si>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</si>
  <si>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</si>
  <si>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</si>
  <si>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</si>
  <si>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</si>
  <si>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</si>
  <si>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</si>
  <si>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</si>
  <si>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</si>
  <si>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</si>
  <si>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</si>
  <si>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</si>
  <si>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</si>
  <si>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</si>
  <si>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</si>
  <si>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</si>
  <si>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</si>
  <si>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</si>
  <si>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</si>
  <si>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</si>
  <si>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</si>
  <si>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</si>
  <si>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</si>
  <si>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</si>
  <si>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</si>
  <si>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</si>
  <si>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</si>
  <si>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</si>
  <si>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</si>
  <si>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</si>
  <si>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</si>
  <si>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</si>
  <si>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</si>
  <si>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</si>
  <si>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</si>
  <si>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</si>
  <si>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</si>
  <si>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</si>
  <si>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</si>
  <si>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</si>
  <si>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</si>
  <si>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</si>
  <si>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</si>
  <si>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</si>
  <si>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</si>
  <si>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</si>
  <si>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</si>
  <si>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</si>
  <si>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</si>
  <si>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</si>
  <si>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</si>
  <si>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</si>
  <si>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</si>
  <si>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</si>
  <si>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</si>
  <si>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</si>
  <si>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</si>
  <si>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>ELSA LEONELA MAURICIO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</si>
  <si>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</si>
  <si>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</si>
  <si>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</si>
  <si>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</si>
  <si>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</si>
  <si>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</si>
  <si>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</si>
  <si>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RENGLÓN PRESUPUESTARIO 021 "PERSONAL SUPERNUMERARIO"</t>
  </si>
  <si>
    <t>NO</t>
  </si>
  <si>
    <t>NOMBRES Y APELLIDOS</t>
  </si>
  <si>
    <t>BONO PROFESIONAL</t>
  </si>
  <si>
    <t xml:space="preserve"> BONIFICACIÓN ACUERDO 66-2000 Y 37-2001 </t>
  </si>
  <si>
    <t>TOTAL DEVENGADO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</si>
  <si>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</si>
  <si>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</si>
  <si>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</si>
  <si>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</si>
  <si>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</si>
  <si>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</si>
  <si>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</si>
  <si>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</si>
  <si>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</si>
  <si>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</si>
  <si>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</si>
  <si>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</si>
  <si>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</si>
  <si>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</si>
  <si>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</si>
  <si>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</si>
  <si>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</si>
  <si>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</si>
  <si>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</si>
  <si>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</si>
  <si>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</si>
  <si>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</si>
  <si>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</si>
  <si>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</si>
  <si>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</si>
  <si>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</si>
  <si>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</si>
  <si>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</si>
  <si>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</si>
  <si>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</si>
  <si>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</si>
  <si>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</si>
  <si>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</si>
  <si>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</si>
  <si>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</si>
  <si>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</si>
  <si>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</si>
  <si>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ENDY FABIOLA AJTUN GARCIA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</si>
  <si>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</si>
  <si>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</si>
  <si>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</si>
  <si>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</si>
  <si>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</si>
  <si>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</si>
  <si>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</si>
  <si>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</si>
  <si>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</si>
  <si>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 xml:space="preserve">ANDREA ALEJANDRA PALACIOS FLORIAN </t>
  </si>
  <si>
    <t xml:space="preserve">ANALISTA EN ASUSTOS JURIDICOS </t>
  </si>
  <si>
    <t>WALTER EUGENIO RAMOS GUERRA</t>
  </si>
  <si>
    <t>ENCARGADO INVENTARIO PETEN</t>
  </si>
  <si>
    <t>BLANCA EMILIA LÓPEZ HERNÁNDEZ</t>
  </si>
  <si>
    <t>DELEGADO ADMINISTRATIVO REGIONAL-COSTA SUR</t>
  </si>
  <si>
    <t>DE LEON LIMA DEYANIRA SALOME</t>
  </si>
  <si>
    <t>DELEGADA ADMINISTRATIVA</t>
  </si>
  <si>
    <t>ALVARO JOSUE HOIL FLORES</t>
  </si>
  <si>
    <t>ENCARGADO DEL PARQUE NACIONAL LAGUNA DEL TIGRE -PNLT-</t>
  </si>
  <si>
    <t>LABORÓ HASTA EL 9 DE ABRIL DE 2026</t>
  </si>
  <si>
    <t>HUGO LEONEL RAMÍREZ GONZÁLEZ</t>
  </si>
  <si>
    <t>ENCARGADO ADMINISTRATIVO-ORIENTE (ZACAPA)</t>
  </si>
  <si>
    <t>RENGLÓN PRESUPUESTARIO 022 "PERSONAL POR CONTRATO"</t>
  </si>
  <si>
    <t>022</t>
  </si>
  <si>
    <t>ADRIAN JOSUE GALVEZ MORALES</t>
  </si>
  <si>
    <t>SUB-DIRECTOR EJECUTIVO III</t>
  </si>
  <si>
    <t xml:space="preserve">ALMA LISETH JUAREZ LOPEZ </t>
  </si>
  <si>
    <t>DIRECTOR EJECUTIVO IV</t>
  </si>
  <si>
    <t>ANA LUISA DE LEON NORIEGA DE RIZZO</t>
  </si>
  <si>
    <t>DIRECTOR EJECUTIVO III</t>
  </si>
  <si>
    <t>CARLOS RAFAEL CASTELLANOS PINELO</t>
  </si>
  <si>
    <t>SUBDIRECTOR EJECUTIVO II</t>
  </si>
  <si>
    <t>CHRISTOPHER ESCOBAR PALACIOS</t>
  </si>
  <si>
    <t>CLAUDIA MARIA DE LOS ANGELES CABRERA ORTIZ</t>
  </si>
  <si>
    <t>SUB-DIRECTOR EJECUTIVO II</t>
  </si>
  <si>
    <t>DIANA PAOLA PALENCIA GOMEZ</t>
  </si>
  <si>
    <t>DIANA RAQUEL REYES GIRON</t>
  </si>
  <si>
    <t>EDGAR OBDULIO CAPPA ROSALES</t>
  </si>
  <si>
    <t>EDSON GERARDO FLORES MARROQUIN</t>
  </si>
  <si>
    <t>ENRIQUE FILEMON MÉRIDA CASTILLO</t>
  </si>
  <si>
    <t>ERICK FRANCISCO  CHUVA MORALES</t>
  </si>
  <si>
    <t>EVELYN MAGALY ESCOBAR CASTAÑEDA</t>
  </si>
  <si>
    <t xml:space="preserve">EVER OSIEL VALIENTE SALAZAR </t>
  </si>
  <si>
    <t>FERNANDO SAMUEL REYES ALONZO</t>
  </si>
  <si>
    <t>HARRY ERICK WAIGHT ZETINA</t>
  </si>
  <si>
    <t>IVAN ELVIN ORLANDO CABRERA ERMITAÑO</t>
  </si>
  <si>
    <t>DIRECTOR EJECUTIVO II</t>
  </si>
  <si>
    <t xml:space="preserve">JORGE GIOVANNI LOPEZ PEREZ </t>
  </si>
  <si>
    <t>JORGE MARIO VÁSQUEZ KILKÁN</t>
  </si>
  <si>
    <t>JOSE ANTONIO PAIZ LOPEZ</t>
  </si>
  <si>
    <t>JOSÉ LUIS ECHEVERRÍA TELLO</t>
  </si>
  <si>
    <t>JOSÉ PABLO ALBERTO PACHECO TESUCUN</t>
  </si>
  <si>
    <t>JUAN CARLOS BOCEL CHIROY</t>
  </si>
  <si>
    <t xml:space="preserve">JUAN CARLOS FUNES LOPEZ </t>
  </si>
  <si>
    <t>JUAN JOSÉ BERGES LIMA</t>
  </si>
  <si>
    <t>JULIO ROLANDO TZIRIN BATZIN</t>
  </si>
  <si>
    <t>LOURDES DEL ROSARIO ESCOBEDO LOPEZ</t>
  </si>
  <si>
    <t>MARIA ANDREA  BONILLA RAMIREZ</t>
  </si>
  <si>
    <t>MARIA ELENE REYES SANTOS</t>
  </si>
  <si>
    <t>SUBDIRECTOR EJECUTIVO III</t>
  </si>
  <si>
    <t>MARVIN OSWALDO HERNANDEZ MONTERROSO</t>
  </si>
  <si>
    <t>MAURICIO MILIAN CÓRDOVA</t>
  </si>
  <si>
    <t>MARIA FERNANDA  CHEN DIAZ</t>
  </si>
  <si>
    <t>MILTON ABEL SANDOVAL GUERRA</t>
  </si>
  <si>
    <t>OSCAR REYNALDO ZUÑIGA CAMBARA</t>
  </si>
  <si>
    <t>PABLO CÉSAR VALDÉZ AGUÍLAR</t>
  </si>
  <si>
    <t>RAFAÉL ARCENIO CEBALLOS SOLARES</t>
  </si>
  <si>
    <t>ROSA LILIANA HERNÁNDEZ TECU</t>
  </si>
  <si>
    <t>SERGIO ALEJANDRO ROLANDO BALAN GONZALEZ</t>
  </si>
  <si>
    <t>YEFRIN MAGDONY CHAVEZ LOPEZ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</si>
  <si>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</si>
  <si>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</si>
  <si>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</si>
  <si>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</si>
  <si>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</si>
  <si>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</si>
  <si>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MARINÉ TICÚN CABRERA DE LÓPEZ</t>
  </si>
  <si>
    <t>SERVICIOS TÉCNICOS ADMINISTRATIVOS</t>
  </si>
  <si>
    <t>Q.6,500.00</t>
  </si>
  <si>
    <t>01/04/2026 AL 31/12/2026</t>
  </si>
  <si>
    <t>DIANA PAMELA CARRILLO GUERRA</t>
  </si>
  <si>
    <t>ELMER RODOLFO AGUILAR POLANCO</t>
  </si>
  <si>
    <t>STEPHANIE PAOLA HIDALGO RODAS</t>
  </si>
  <si>
    <t>Q.5,000.00</t>
  </si>
  <si>
    <t>YEIMI MARICELA BOTEO ARCHILA</t>
  </si>
  <si>
    <t>ANDREÉ CHELSEA DIAZ PEREZ</t>
  </si>
  <si>
    <t>SERVICIOS TÉCNICOS EN ANÁLISIS GEOESPACIAL</t>
  </si>
  <si>
    <t>Q.8,000.00</t>
  </si>
  <si>
    <t>BRANDON RENÉ SIGÜENZA GONZÁLEZ</t>
  </si>
  <si>
    <t>SERVICIOS PROFESIONALES EN ANÁLISIS GEOESPACIAL</t>
  </si>
  <si>
    <t>Q.10,000.00</t>
  </si>
  <si>
    <t>DEIMY MARIELA FERNÁNDEZ GONZÁLEZ</t>
  </si>
  <si>
    <t>DANIEL EFRAIN LEMUS SANTOS</t>
  </si>
  <si>
    <t>SERVICIOS PROFESIONALES EN TURISMO SOSTENIBLE</t>
  </si>
  <si>
    <t>Q.9,000.00</t>
  </si>
  <si>
    <t>DARLIN AZUCENA CAN MAGZUL</t>
  </si>
  <si>
    <t>SERVICIOS PROFESIONALES PARA EL DESARROLLO DEL -SIGAP-</t>
  </si>
  <si>
    <t>HELEN ADRIANA LARIOS GUERRERO</t>
  </si>
  <si>
    <t>JORGE ASCENSIÓN DEL CID</t>
  </si>
  <si>
    <t>SAMUEL CAMEY CURRUCHICH</t>
  </si>
  <si>
    <t>Q.12,000.00</t>
  </si>
  <si>
    <t> ALAN FERNANDO RAMíREZ MENDIZABAL</t>
  </si>
  <si>
    <t>SERVICIOS PROFESIONALES EN EDUCACIÓN PARA EL DESARROLLO SOSTENIBLE</t>
  </si>
  <si>
    <t>ANA CRISTINA MORALES CALÁN</t>
  </si>
  <si>
    <t>ILIANA LUCÍA RIVERA OLIVA DE ARANGO</t>
  </si>
  <si>
    <t>JENNYFER DE LOS ANGELES AMBROSIO PÉREZ</t>
  </si>
  <si>
    <t>SERVICIOS TÉCNICOS EN EDUCACIÓN PARA EL DESARROLLO SOSTENIBLE</t>
  </si>
  <si>
    <t>ANNA MARLENNE ZEISSIG DÁVILA DE VÁSQUEZ</t>
  </si>
  <si>
    <t>SERVICIOS PROFESIONALES EN GESTIÓN AMBIENTAL</t>
  </si>
  <si>
    <t>JORGE MARIO LUCERO CASTILLO</t>
  </si>
  <si>
    <t>ROSHAN ANDREA ROLDÁN CHANG</t>
  </si>
  <si>
    <t>SERVICIOS TÉCNICOS EN GESTIÓN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</si>
  <si>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</si>
  <si>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</si>
  <si>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</si>
  <si>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</si>
  <si>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</si>
  <si>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 xml:space="preserve">HANZ ESTUARDO JUÁREZ ROSALES </t>
  </si>
  <si>
    <t>SERVICIOS TÉCNICOS EN MANEJO DE BOSQUES Y VIDA SILVESTRE</t>
  </si>
  <si>
    <t>JORGE DANIEL REYES CANO</t>
  </si>
  <si>
    <t>SERVICIOS PROFESIONALES EN HIDROBIOLÓGICOS</t>
  </si>
  <si>
    <t>MANUEL ALEJANDRO COLINDRES ORELLANA</t>
  </si>
  <si>
    <t>REYNA LISETH SINAY CHACÓN</t>
  </si>
  <si>
    <t>ROCIO AZUCELY ALVAREZ YAX</t>
  </si>
  <si>
    <t>SIOMARA ANAITÉ CALDERON BARILLAS</t>
  </si>
  <si>
    <t>JOSÉ RODRÍGO CORTEZ ESCALANTE</t>
  </si>
  <si>
    <t>SERVICIOS TÉCNICOS EN RECURSOS HUMANOS</t>
  </si>
  <si>
    <t>VÍCTOR ARMANDO PÉREZ DÍAZ</t>
  </si>
  <si>
    <t>SERVICIOS PROFESIONALES EN ASESORIA JURÍDICA LABORAL</t>
  </si>
  <si>
    <t>JORGE LUIS SAMAYOA DOMINGUEZ</t>
  </si>
  <si>
    <t>SERVICIOS TÉCNICOS EN TECNOLOGÍAS DE LA INFORMACIÓN</t>
  </si>
  <si>
    <t>Q.7,000.00</t>
  </si>
  <si>
    <t>JOSELITO DURIBAL SÁNCHEZ MORENO</t>
  </si>
  <si>
    <t>PEDRO TOMÁS MEJÍA TOL</t>
  </si>
  <si>
    <t>ANNA ROCÍO LEÓN COLOMA</t>
  </si>
  <si>
    <t>SERVICIOS PROFESIONALES EN VALORACIÓN Y CONSERVACIÓN DE LA DIVERSIDAD BIOLOGICA</t>
  </si>
  <si>
    <t>GANDHI EMANUEL PONCE JUÁREZ</t>
  </si>
  <si>
    <t>MARÍA VICTORIA RÍOS GÁLVEZ</t>
  </si>
  <si>
    <t>CARLOS LEONEL RODRIGUEZ OLIVET</t>
  </si>
  <si>
    <t>SERVICIOS PROFESIONALES PARA LA SECRETARÍA EJECUTIVA</t>
  </si>
  <si>
    <t>Q.18,000.00</t>
  </si>
  <si>
    <t>JOSÉ ANTONIO SANTIAGO ESCOBAR</t>
  </si>
  <si>
    <t>Q.13,000.00</t>
  </si>
  <si>
    <t>MARÍA JOSÉ GONZÁLEZ PÉREZ DE GARCÍA</t>
  </si>
  <si>
    <t>FRANZ ALEXIS DEL CID REYES</t>
  </si>
  <si>
    <t>CARMEN MAGALI LÓPEZ ROMERO DE DÍAZ</t>
  </si>
  <si>
    <t xml:space="preserve">SERVICIOS TÉCNICOS EN ASUNTOS JURÍDICOS   </t>
  </si>
  <si>
    <t>GERSÓN URIEL FUENTES RODAS</t>
  </si>
  <si>
    <t>SERVICIOS PROFESIONALES EN ASUNTOS JURÍDICOS</t>
  </si>
  <si>
    <t>NARCISA ARACELLY POJOY LOARCA</t>
  </si>
  <si>
    <t>YAZMÍN DE JESÚS OBANDO MILIÁN</t>
  </si>
  <si>
    <t>ZAYRA CLARIBEL CABRERA AGUILAR</t>
  </si>
  <si>
    <t>ZOILA MARTÍNEZ ZACARIAS</t>
  </si>
  <si>
    <t>SERGIO DAVID VASQUEZ PAIZ</t>
  </si>
  <si>
    <t>SERVICIOS TÉCNICOS EN ASUNTOS TÉCNICOS REGIONALES</t>
  </si>
  <si>
    <t>ANDREA ARGENTINA ALVAREZ BARAHONA</t>
  </si>
  <si>
    <t>SERVICIOS PROFESIONALES EN CAMBIO CLIMÁTICO</t>
  </si>
  <si>
    <t>MAURICIO JOSÉ GARCÍA RECINOS</t>
  </si>
  <si>
    <t>SERVICIOS PROFESIONALES EN  CAMBIO CLIMÁTICO</t>
  </si>
  <si>
    <t>HENRY MAURICIO LÓPEZ MORALES</t>
  </si>
  <si>
    <t>SERVICIOS TÉCNICOS EN COMUNICACIÓN SOCIAL</t>
  </si>
  <si>
    <t>LUISANA MIROSLAVA PAZ ARÉVALO</t>
  </si>
  <si>
    <t>SERVICIOS PROFESIONALES EN COMUNICACIÓN SOCIAL, RELACIONES PUBLICAS Y PROTOCOLO</t>
  </si>
  <si>
    <t>NORMA YADIRA JÓJ PUÁC</t>
  </si>
  <si>
    <t xml:space="preserve">SERGIO GEOVANNI DEL CID MORALES </t>
  </si>
  <si>
    <t>OSMAN ANIBAL LÓPEZ MILIAN</t>
  </si>
  <si>
    <t>SERVICIOS PROFESIONALES EN COOPERACIÓN NACIONAL E INTERNACIONAL</t>
  </si>
  <si>
    <t>YORDY KEVIN RUGGERI FRAATZ RAMOS</t>
  </si>
  <si>
    <t>DANIEL ROLANDO SÁNCHEZ JACO</t>
  </si>
  <si>
    <t>SERVICIOS TÉCNICOS EN PLANIFICACIÓN</t>
  </si>
  <si>
    <t>HILDA CAROLINA RODRÍGUEZ MARROQUÍN</t>
  </si>
  <si>
    <t>SERVICIOS PROFESIONALES EN PLANIFICACIÓN</t>
  </si>
  <si>
    <t>Q.15,000.00</t>
  </si>
  <si>
    <t>MELANNIE GABRIELA SOLARES MANSILLA</t>
  </si>
  <si>
    <t>GLENDA ANAÍ ALVARADO OXLAJ</t>
  </si>
  <si>
    <t>SERVICIOS TÉCNICOS EN PUEBLOS INDIGENAS Y COMUNIDADES LOCALES</t>
  </si>
  <si>
    <t>BRAULIO EFRAIN VALIENTE CASTRO</t>
  </si>
  <si>
    <t>SERVICIOS TÉCNICOS PARA EL DESARROLLO DEL -SIGAP-</t>
  </si>
  <si>
    <t>MARICARMEN GONZÁLEZ MAZARIEGOS DE RAMÍREZ</t>
  </si>
  <si>
    <t>ANGEL RIGOBERTO XÓ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</si>
  <si>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</si>
  <si>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</si>
  <si>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</si>
  <si>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</si>
  <si>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</si>
  <si>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</si>
  <si>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HÉCTOR ROLANDO LÉMUS LÓPEZ</t>
  </si>
  <si>
    <t>MEGHAN LORENA BURMESTER CORDÓN</t>
  </si>
  <si>
    <t>MICHAEL LEONEL ANDRES LEAL YAT</t>
  </si>
  <si>
    <t>VÍCTOR ROLANDO CHUB CHEN</t>
  </si>
  <si>
    <t>SERVICIOS TÉCNICOS EN MANEJO FORESTAL</t>
  </si>
  <si>
    <t>VIRGINIA DEL ROSARIO RIVERA GONZÁLEZ</t>
  </si>
  <si>
    <t>WILLIAM´S EMANUEL ESCOBAR PACAY</t>
  </si>
  <si>
    <t>CARLOS ENRIQUE PÉREZ PAZ</t>
  </si>
  <si>
    <t>FREDY ALEXANDER SALVADOR LACAN CATUN</t>
  </si>
  <si>
    <t>LOURDES LORENA ORDOÑEZ HERNÁNDEZ</t>
  </si>
  <si>
    <t>WENDY LUCRECIA GARCÍA ARNULFO</t>
  </si>
  <si>
    <t>ANA LUCRECIA MONZÓN LÓPEZ DE MAZARIEGOS</t>
  </si>
  <si>
    <t>DEMETRIO ALBERTINI YAX AGUILAR</t>
  </si>
  <si>
    <t>FEDERICO AJÚ LÓPEZ</t>
  </si>
  <si>
    <t>SERVICIOS PROFESIONALES EN CONTROL Y PROTECCIÓN</t>
  </si>
  <si>
    <t xml:space="preserve">JORGE ANTONIO MORALES AGUILAR </t>
  </si>
  <si>
    <t>LIDIA REGINA PASTOR PÉREZ</t>
  </si>
  <si>
    <t>MARÍA JOSÉ DE LEÓN REGIL GONZÁLEZ</t>
  </si>
  <si>
    <t>MARÍA JOSÉ RODRÍGUEZ MONZÓN</t>
  </si>
  <si>
    <t>SERVICIOS TÉCNICOS EN EDUCACIÓN AMBIENTAL</t>
  </si>
  <si>
    <t>MARIO RENÉ TELLEZ PIEDRASANTA</t>
  </si>
  <si>
    <t>MELANIE SAMANTHA HIDALGO SALAZAR</t>
  </si>
  <si>
    <t>SERVICIOS TÉCNICOS EN VIDA SILVESTRE</t>
  </si>
  <si>
    <t>ROLANDO LUIS FRANCISCO HERNÁNDEZ GALINDO</t>
  </si>
  <si>
    <t>SERVICIOS TÉCNICOS EN ASUNTOS MARINO COSTEROS</t>
  </si>
  <si>
    <t>BYRON AJCOT TÓC</t>
  </si>
  <si>
    <t>GLENDY PAOLA ASUNCIÓN CUTZAL CHAVAJAY</t>
  </si>
  <si>
    <t>LAURA CAROLINA MENDOZA CAMPOSECO</t>
  </si>
  <si>
    <t>MIGUEL ANGEL MACARIO PACHECO</t>
  </si>
  <si>
    <t>AURY MARIANA SILIEZAR COTOM</t>
  </si>
  <si>
    <t>CRISTINA AMARILIS VÁSQUEZ ARANGO</t>
  </si>
  <si>
    <t>GERMAN DESIDERIO GARCIA MORALES</t>
  </si>
  <si>
    <t>SERVICIOS TÉCNICOS EN VALORACIÓN Y CONSERVACIÓN DE LA DIVERSIDAD BIOLOGICA</t>
  </si>
  <si>
    <t>JACKELINE LEONELA SALAS MAZARIEGOS</t>
  </si>
  <si>
    <t>JOSÉ LUIS CÓRDOVA MALDONADO</t>
  </si>
  <si>
    <t>SERVICIOS PROFESIONALES EN VIDA SILVESTRE</t>
  </si>
  <si>
    <t>JOSSELY MICHELLE OVALLE LEMUS</t>
  </si>
  <si>
    <t>SERVICIOS TÉCNICOS EN PREVENCIÓN Y PROTECCIÓN</t>
  </si>
  <si>
    <t>JUAN CARLOS DÍAZ MÉNDEZ</t>
  </si>
  <si>
    <t>KEWIN FERNELY PÉREZ REQUENA</t>
  </si>
  <si>
    <t>SERVICIOS PROFESIONALES EN GESTIÓN DE RIESGO</t>
  </si>
  <si>
    <t>NANCY DEMESIA ARDIANO FUENTES</t>
  </si>
  <si>
    <t>NEHEMÍAS RODERICO GONZÁLEZ MÉRIDA</t>
  </si>
  <si>
    <t>ALIX DEYANEIRA HERNÁNDEZ DE LEÓN</t>
  </si>
  <si>
    <t>SERVICIOS TÉCNICOS EN SIGAP</t>
  </si>
  <si>
    <t>ANDREA SALOME HERRERA ORTÍZ</t>
  </si>
  <si>
    <t>DÉBORAH SOFÍA FERNÁNDEZ MORENO</t>
  </si>
  <si>
    <t xml:space="preserve">SERVICIOS PROFESIONALES </t>
  </si>
  <si>
    <t>FRANKLIN ARMANDO AMBROSIO VELA</t>
  </si>
  <si>
    <t>JORGE DAVID HONORÉ CARDONA OCHOA</t>
  </si>
  <si>
    <t>KATHERYN DENNÍS HERRERA SALGUERO</t>
  </si>
  <si>
    <t>SERVICIOS TÉCNICOS EN ASUNTOS JURÍDICOS</t>
  </si>
  <si>
    <t>LUDWIG JOHANÁN CABRERA ERMITAÑO</t>
  </si>
  <si>
    <t>MARÍA JOSÉ AZURDIA CANEL</t>
  </si>
  <si>
    <t>MYRNA ELIZABETH LEMUS LEMUS DE RUÍZ</t>
  </si>
  <si>
    <t>NIVIA GÓMEZ MORALES</t>
  </si>
  <si>
    <t>WALTER GASPAR QUINO GONZALEZ</t>
  </si>
  <si>
    <t xml:space="preserve">YAZMIN GRICEL ESCALANTE DE PAZ </t>
  </si>
  <si>
    <t>ZAFIRO ALEJANDRINA LINARES DUQUE</t>
  </si>
  <si>
    <t>ALVARO FRANCISCO MARTÍNEZ RODRÍGUEZ</t>
  </si>
  <si>
    <t>SERVICIOS PROFESIONALES COMO ENLACE MUNICIPAL</t>
  </si>
  <si>
    <t>ARIEL NOELIO CASTILLO MARTÍNEZ</t>
  </si>
  <si>
    <t>AURA LISETH GARCÍA CANO</t>
  </si>
  <si>
    <t>SERVICIOS TÉCNICOS EN ENLACE MUNICIPAL</t>
  </si>
  <si>
    <t>CARLOS ISAÍ ARGUETA HERRERA</t>
  </si>
  <si>
    <t>CÉSAR FELIPE MORENO GARCÍA</t>
  </si>
  <si>
    <t>SERVICIOS TÉCNICOS EN CONTROL Y PROTECCIÓN</t>
  </si>
  <si>
    <t>DELFINO DE JESUS HERRERA CARRILLO</t>
  </si>
  <si>
    <t>FRANCISCO ORTÍZ GÓMEZ</t>
  </si>
  <si>
    <t>HENRY MARCELINO MONTEJO CÁRDENAS</t>
  </si>
  <si>
    <t>MANUEL ROBERTO ESTRADA BARILLAS</t>
  </si>
  <si>
    <t>BYRON JOSÉ CHACÓN ARCHILA</t>
  </si>
  <si>
    <t>ELMER GIOVANNY VENTURA GONZÁLEZ</t>
  </si>
  <si>
    <t>GISELA MARISOL RODRIGUEZ SERRATO</t>
  </si>
  <si>
    <t>GRECIA YARIMA PÉREZ RUBALLOS</t>
  </si>
  <si>
    <t>SERVICIOS PROFESIONALES ADMINISTRATIVOS</t>
  </si>
  <si>
    <t>HELEN YAJAIRA SALGUERO MORALES</t>
  </si>
  <si>
    <t>HENDRYC OBED ACEVEDO CATALÁN</t>
  </si>
  <si>
    <t>JAIME RENÉ CRÚZ (ÚNICO APELLIDO)</t>
  </si>
  <si>
    <t>JORGE MAURICIO WARREN ESMENJAUD</t>
  </si>
  <si>
    <t>JULIAN ALONSO SERRATO RODRÍGUEZ</t>
  </si>
  <si>
    <t>KARLA MARÍA REYES LÓPEZ</t>
  </si>
  <si>
    <t>MARIANA LIZBETH ESCOBAR BONILLA</t>
  </si>
  <si>
    <t>OSCAR ISAAC SOSA CASASOLA</t>
  </si>
  <si>
    <t>Q.6,000.00</t>
  </si>
  <si>
    <t>OSMAN MAURICIO MATEO MONTEJO</t>
  </si>
  <si>
    <t>PABLO ENRIQUE CASTAÑEDA GUEVARA</t>
  </si>
  <si>
    <t>RIGOBERTO LÓPEZ MORALES</t>
  </si>
  <si>
    <t>VICTOR RICARDO HERRARTE CONDE</t>
  </si>
  <si>
    <t>WENSES EMÉNIGUI ELLINGTON ROJAS</t>
  </si>
  <si>
    <t>AMILCAR OCTAVIO MIRANDA VIVAR</t>
  </si>
  <si>
    <t>ANDREA MARLENY CASASOLA RUÍZ</t>
  </si>
  <si>
    <t>BYRON FERNANDO SALGUERO VENTURA</t>
  </si>
  <si>
    <t>CARLOS ADRÍAN PERDOMO SALGUERO</t>
  </si>
  <si>
    <t>CARLOS MARIO ARGUETA LÓPEZ</t>
  </si>
  <si>
    <t>CHRYSTEL SUZETH GUADALUPE TORRES PINEDA</t>
  </si>
  <si>
    <t>JORGE EDUARDO BERBÉN DUQUE</t>
  </si>
  <si>
    <t>JOSÉ VÍCTOR PORTELA ABZÚN</t>
  </si>
  <si>
    <t>KEVIN RENÉ VÁSQUEZ CABRERA</t>
  </si>
  <si>
    <t>LUIS DAVID HERNÁNDEZ ACEVEDO</t>
  </si>
  <si>
    <t>LUIS FERNANDO SAGASTUME GARCÍA</t>
  </si>
  <si>
    <t>LUIS FRANCISCO MAYORGA JORDÁN</t>
  </si>
  <si>
    <t>Q.11,000.00</t>
  </si>
  <si>
    <t>LUIS PEDRO PEÑATE CASTILLO</t>
  </si>
  <si>
    <t>MARIO ROBERTO ANGEL BENAVIDES</t>
  </si>
  <si>
    <t>OTTO DAVID FRANCO GÓMEZ</t>
  </si>
  <si>
    <t xml:space="preserve">SERVICIOS TÉCNICOS PARA EL DESARROLLO DEL -SIGAP- </t>
  </si>
  <si>
    <t>ROSA ESTELA LÓPEZ CERÍN DE FIGUEROA</t>
  </si>
  <si>
    <t xml:space="preserve">SERVICIOS PROFESIONALES PARA EL DESARROLLO DEL -SIGAP- </t>
  </si>
  <si>
    <t>RUDY ISRAEL MORALES MÉNDEZ</t>
  </si>
  <si>
    <t>RUTH ELIZABETH OCHOA MARROQUÍN</t>
  </si>
  <si>
    <t>WILLIAM GIOVANNI ALDANA LEIVA</t>
  </si>
  <si>
    <t>AJ JULK´IN OTONIEL SAKAL KOY´I</t>
  </si>
  <si>
    <t>ALEJANDRA ELIZABETH LEMUS CASTELLANOS</t>
  </si>
  <si>
    <t>ALFONSO EMILIANO COHUOJ HUEX</t>
  </si>
  <si>
    <t>SERVICIOS TÉCNICOS PARA EL DESARROLLO DE SIGAP</t>
  </si>
  <si>
    <t>ALONSO ALEJANDRO MÉRIDA CARDONA</t>
  </si>
  <si>
    <t>ALVÍN MARCONI MAYÉN HERNÁNDEZ</t>
  </si>
  <si>
    <t>ANA LUISA LEONARDO ZETINA DE LIGORRÍA</t>
  </si>
  <si>
    <t>ASHLY SABRINA JAZMIN CAHUICHE SUNTECÚN</t>
  </si>
  <si>
    <t>SERVICIOS TÉCNICOS EN EXTENSIONISMO RURAL</t>
  </si>
  <si>
    <t>CARLOS JORGE RAZO ZABALETA</t>
  </si>
  <si>
    <t>CARMELO OSEAS CORTEZ ALVARADO</t>
  </si>
  <si>
    <t>CLAUDIO FIDEL MIJANGOS BURGOS</t>
  </si>
  <si>
    <t>SERVICIOS PROFESIONALES EN ASUNTOS TÉCNICOS</t>
  </si>
  <si>
    <t>CRÍSTIAN SAÚL FLORES SÁNCHEZ</t>
  </si>
  <si>
    <t>DOUBLAS JAVIER MEJIA GARCÍA</t>
  </si>
  <si>
    <t>EDVIN FERNANDO GRAJEDA ZABALETA</t>
  </si>
  <si>
    <t>ELDER ANTONIO CABALLEROS DEL VILLAR</t>
  </si>
  <si>
    <t>ELMER GENIS VÁSQUEZ</t>
  </si>
  <si>
    <t>ELVYS ORLANDO JIMÉNEZ JORDÁN</t>
  </si>
  <si>
    <t>ERICK EDUARDO RIVERA RODRÍGUEZ</t>
  </si>
  <si>
    <t>ERICK GUADALUPE CHAYAX COHUOJ</t>
  </si>
  <si>
    <t>FERNANDO ARTURO GÓMEZ TELÓN</t>
  </si>
  <si>
    <t>FREDY ANTONIO SOLIS CHÁN</t>
  </si>
  <si>
    <t>FREDY MAURICIO FUENTES PUGA</t>
  </si>
  <si>
    <t>SERVICIOS PROFESIONALES EN EXTENSIONISMO RURAL</t>
  </si>
  <si>
    <t>GERSÓN ENDERSÓN ATZ CRUZ</t>
  </si>
  <si>
    <t>GÉRSON ESTUARDO CRUZ ORTÍZ</t>
  </si>
  <si>
    <t>HEYSER MAGDIEL GUERRA MÉNDEZ</t>
  </si>
  <si>
    <t>SERVICIOS PROFESIONALES PARA EL DESARROLLO DEL SIGAP</t>
  </si>
  <si>
    <t>HILDA ESPERANZA PEÑA RODRÍGUEZ</t>
  </si>
  <si>
    <t>JAQUELINE PAOLA CAMPOS PECHE</t>
  </si>
  <si>
    <t>JENNIFER LISBETH DIEGUEZ TAX</t>
  </si>
  <si>
    <t>JOANA DELFINA AYALA GUZMÁN</t>
  </si>
  <si>
    <t>JONATHAN ENRIQUE CASTRO ARÉVALO</t>
  </si>
  <si>
    <t>JORGE KARLOS CRUZ MATTA</t>
  </si>
  <si>
    <t>SERVICIOS TÉCNICOS</t>
  </si>
  <si>
    <t>JORGE MARIO GUDIEL BARCO</t>
  </si>
  <si>
    <t xml:space="preserve">JOSÉ CARLOS PALACIOS ZETINA </t>
  </si>
  <si>
    <t>JOSÉ ESDRAS HOIL PACHECO</t>
  </si>
  <si>
    <t>JOSÉ JULIÁN QUIXCHÁN CORZO</t>
  </si>
  <si>
    <t>JOSÉ MANUEL RAMOS SANDOVAL</t>
  </si>
  <si>
    <t>JOSÉ ROBERTO PAZ WAIGHT</t>
  </si>
  <si>
    <t>JOSELYN JIMENA ROSADO DÍAZ</t>
  </si>
  <si>
    <t>JOSUE PILAR LEMUS QUINTANA</t>
  </si>
  <si>
    <t>JUAN ANTONIO MADRID RIVERA</t>
  </si>
  <si>
    <t>JULIAN ENRIQUE ZETINA TUN</t>
  </si>
  <si>
    <t>JULIO AROLDO PINEDA ESCOBAR</t>
  </si>
  <si>
    <t>KENIA MELISSA PINTO RUANO DE MAZÁ</t>
  </si>
  <si>
    <t>SERVICIOS TÉCNICOS EN ASUNTOS TÉCNICOS</t>
  </si>
  <si>
    <t>LEYSER DONÁN ARANA SOLA</t>
  </si>
  <si>
    <t>LILIAN AMELITÁ MÉNDEZ CERVANTES</t>
  </si>
  <si>
    <t>LILIAN XIOMARA PERÉA CARRERA</t>
  </si>
  <si>
    <t>SERVICIOS PROFESIONALES  EN MANEJO DE BOSQUES Y VIDA SILVESTRE</t>
  </si>
  <si>
    <t>LUBIA AREDY CONTRERAS RAMÍREZ</t>
  </si>
  <si>
    <t>LUIS CARLOS CANIZ SALDIVAR</t>
  </si>
  <si>
    <t>MANUEL EDUARDO ROMERO TESUCÚN</t>
  </si>
  <si>
    <t>SERVICIOS PROFESIONALES EN TECNOLOGÍAS DE LA INFORMACIÓN</t>
  </si>
  <si>
    <t>MANUEL ROLANDO DE LEÓN MORENO</t>
  </si>
  <si>
    <t>MARCONI ANTONIO TESUCÚN SUNTECÚN</t>
  </si>
  <si>
    <t>MARÍA FERNANDA ESTRADA DURÁN</t>
  </si>
  <si>
    <t>MARÍA MARIANA SARCEÑO HERNÁNDEZ DE HOIL</t>
  </si>
  <si>
    <t>MARIAN JULIETA ISABEL CÓRDOVA RAMÍREZ</t>
  </si>
  <si>
    <t>MARIO GUILLERMO CHIQUÍN MARROQUÍN</t>
  </si>
  <si>
    <t>MARLÓN DANIEL GONZALEZ OCHOA</t>
  </si>
  <si>
    <t>SERVICIOS TÉCNICOS PARA EL DESARROLLO DEL SIGAP</t>
  </si>
  <si>
    <t>MAYCOL STIVEN SANTIAGO PALMA</t>
  </si>
  <si>
    <t>NIDIAN AUREOLA MENÉNDEZ PALENCIA DE VELÁSQUEZ</t>
  </si>
  <si>
    <t>NILTON DE JESÚS ALEXANDER GONZÁLEZ CONTRERAS</t>
  </si>
  <si>
    <t>NISSA JENNIFER NAYELI CUELLAR CHAN</t>
  </si>
  <si>
    <t>OSCAR  ABDEL TAYÚN BAÑOS</t>
  </si>
  <si>
    <t>OSCAR ALEXIS MENDOZA GONZÁLEZ</t>
  </si>
  <si>
    <t>OSCAR DANIEL ORELLANA VIVAR</t>
  </si>
  <si>
    <t>OSMAR ENRIQUE IBAÑEZ MONTEJO</t>
  </si>
  <si>
    <t>PETRONILO SOTO LIMA</t>
  </si>
  <si>
    <t>SERVICIOS TÉCNICOS EN PARA SIGAP</t>
  </si>
  <si>
    <t>ROBERTO ARIEL AGUILAR CHAN</t>
  </si>
  <si>
    <t>ROBERTO GABRIEL TORRES VÁSQUEZ</t>
  </si>
  <si>
    <t>ROBERTO ISMAEL CRUZ ENRIQUEZ</t>
  </si>
  <si>
    <t>RONALD FRANCISCO LÓPEZ MORALES</t>
  </si>
  <si>
    <t>RUDY ANTONIO FLORES MAS</t>
  </si>
  <si>
    <t>RUDY DAVID VANEGAS VÁSQUEZ</t>
  </si>
  <si>
    <t>SEYDY YALITZA GENIS GÓMEZ</t>
  </si>
  <si>
    <t>SEYNER GELVIN LUIS VALENZUELA</t>
  </si>
  <si>
    <t xml:space="preserve">TEODILIO MATÍAS RAMÍREZ </t>
  </si>
  <si>
    <t>WALTER ADOLFO GÓNGORA MAR</t>
  </si>
  <si>
    <t>WANDA MARIOLA FERRAL VALDEZ</t>
  </si>
  <si>
    <t>SERVICIOS PROFESIONALES EN ASUNTOS DE GENERO</t>
  </si>
  <si>
    <t>WELTER ELIUD YANES HOIL</t>
  </si>
  <si>
    <t>WENDER OVIDIO GARCÍA RAMÍREZ</t>
  </si>
  <si>
    <t>WENDY JANETH LIMA ESCALERA</t>
  </si>
  <si>
    <t>YALÁL TALEBIFARD DE LEÓN</t>
  </si>
  <si>
    <t>YORKIS JOHNNY WILFREDO MAURICIO LÓPEZ</t>
  </si>
  <si>
    <t>CESAR AUGUSTO GONZALEZ ECHEVERRIA</t>
  </si>
  <si>
    <t xml:space="preserve">SERVICIOS TÉCNICOS EN ASUNTOS COMUNITARIOS </t>
  </si>
  <si>
    <t>JAIME ANTONIO ERAZO HERNÁNDEZ</t>
  </si>
  <si>
    <t>JUAN ENRIQUEZ BARAHONA GARRIDO</t>
  </si>
  <si>
    <t>JUAN LUIS GUZMÁN MARTÍNEZ</t>
  </si>
  <si>
    <t>ABRAHAM ARMANDO SALGUERO NAJARRO</t>
  </si>
  <si>
    <t>BLANCA ELENA RODRÍGUEZ LÉMUS</t>
  </si>
  <si>
    <t>EDUARDO JOSÉ DONIS SALGUERO</t>
  </si>
  <si>
    <t>ENDER IVÁN ROCA MAZARIEGOS</t>
  </si>
  <si>
    <t>EVER MILITO RIVAS CARDONA</t>
  </si>
  <si>
    <t>FREDY RODOLFO MELGAR AGUILAR</t>
  </si>
  <si>
    <t>FRIDA GUADALUPE YANES MORÁN</t>
  </si>
  <si>
    <t>SERVICIOS PROFESIONALES  PARA LA UNIDAD TÉCNICA SUCHITAN</t>
  </si>
  <si>
    <t>Q.12,500.00</t>
  </si>
  <si>
    <t>KAREN MICHELLE HERNÁNDEZ ROJAS DE GONZÁLEZ</t>
  </si>
  <si>
    <t>LUIS DANIEL FLORIÁN NAJERA</t>
  </si>
  <si>
    <t>LUIS ROBERTO GUZMÁN MONTERROSO</t>
  </si>
  <si>
    <t>PAOLA VIRGINIA MARTÍNEZ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</si>
  <si>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</si>
  <si>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</si>
  <si>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</si>
  <si>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</si>
  <si>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DIRECCIÓN DE RECURSOS HUMANOS
DIRECTOR: LICENCIADA ALMA LISETH JUAREZ LOPEZ
RESPONSABLE DE ACTUALIZACIÓN DE INFORMACIÓN: OMAR ALEKSIS AMBROSIO LOPEZ
MES REPORTADO: ABRIL 2026
(ARTÍCULO 10, NUMERAL 4, LEY DE ACCESO A LA INFORMACIÓN PÚBLICA)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</si>
  <si>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</si>
  <si>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</si>
  <si>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</si>
  <si>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</si>
  <si>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</si>
  <si>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GUILLERMO RODOLFO POCOP TUY</t>
  </si>
  <si>
    <t>BRENDA REGINA MENDOZA CAMPOSECO</t>
  </si>
  <si>
    <t>HECTOR GUDIEL PALACIOS VILLATORO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</si>
  <si>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</si>
  <si>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</si>
  <si>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</si>
  <si>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</si>
  <si>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</si>
  <si>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</si>
  <si>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031</t>
  </si>
  <si>
    <t>EDSON ESTUARDO  GARCIA MORALES</t>
  </si>
  <si>
    <t xml:space="preserve">AUXILIAR MISCELANEO </t>
  </si>
  <si>
    <t>ELIU ALEXANDER  GUTIERREZ NICOLAS</t>
  </si>
  <si>
    <t>INGRID JEANNETH  CHUMIL SOLIS</t>
  </si>
  <si>
    <t>JOAQUIN  ENRIQUE  ROSALES  RUIZ</t>
  </si>
  <si>
    <t>LUIS ALBERTO   HIDALGO  QUELECH</t>
  </si>
  <si>
    <t>DULCE MARIA  LOPEZ SANTAY</t>
  </si>
  <si>
    <t>MELISSA YANETH  LOPEZ CHUN</t>
  </si>
  <si>
    <t>NEFTALI   LARA RODAS</t>
  </si>
  <si>
    <t>MELANY  ANDREA  LAYNEZ HERNANDEZ</t>
  </si>
  <si>
    <t>JOSE EDUARDO  SOLANO MORALES</t>
  </si>
  <si>
    <t>GUILLERMO ENRIQUE  GAMARRO LOPEZ</t>
  </si>
  <si>
    <t>DULCE ABIGAIL  MEJIA ALEL</t>
  </si>
  <si>
    <t>LUIS ALEXANDER YOVAN CAAL JUC</t>
  </si>
  <si>
    <t>FREDY ARTURO  ALDANA SANABRIA</t>
  </si>
  <si>
    <t>DULCE CAROLINA  MENDOZA MENDEZ</t>
  </si>
  <si>
    <t>BEVERLY ROSSAMANDA  POSADAS SEPULVEDA</t>
  </si>
  <si>
    <t>ZULLY GABRIELA  YOC FLORES</t>
  </si>
  <si>
    <t>MARILU  ANALY  LOPEZ DE LEON</t>
  </si>
  <si>
    <t>JOSE LUIS  GONZALEZ FAJARDO</t>
  </si>
  <si>
    <t>TIRZA DAYANNARA  GONZALEZ GARCIA</t>
  </si>
  <si>
    <t>JORGE LUIS  SCHAUB GONZALEZ</t>
  </si>
  <si>
    <t>ANA CAROLINA  RIVERA GONZALEZ</t>
  </si>
  <si>
    <t>JESICA PAOLA  MAYORGA BOSQUE</t>
  </si>
  <si>
    <t>LIZA GABRIELA  MEJIA SANCHEZ</t>
  </si>
  <si>
    <t>ERICA GABRIELA  PUNAY GOMEZ</t>
  </si>
  <si>
    <t>JHERALDINN ANAHI  SICAL VALIENTE</t>
  </si>
  <si>
    <t>NINIVE MARIANA  GALDAMEZ JACINTO</t>
  </si>
  <si>
    <t>ANA LUCIA  PINEDA LOPEZ</t>
  </si>
  <si>
    <t>SOFIA  ESMERALDA   CONTRERAS  MARTINEZ</t>
  </si>
  <si>
    <t>YENIFER YESENIA  LOPEZ YAX</t>
  </si>
  <si>
    <t>DELMA NOEMI  PEREN MUX</t>
  </si>
  <si>
    <t>ALEX  GIOVANNI   RIVERA DEL CID</t>
  </si>
  <si>
    <t>EDUARDO ENRIQUE  RAYO FONG</t>
  </si>
  <si>
    <t>MARIA RAQUEL  FIGUEROA GIRON</t>
  </si>
  <si>
    <t>GLADYS MARIBEL  PAZ GARCIA</t>
  </si>
  <si>
    <t>JANIRA  SONIA FABIOLA LOPEZ DE LEON</t>
  </si>
  <si>
    <t>JESSICA ALEJANDRA  JOSEFINA MONZON PALACIOS</t>
  </si>
  <si>
    <t>CRISTOFER ADONAI  MORATAYA FRANCO</t>
  </si>
  <si>
    <t>NIDIA CARINA  ORELLANA ESPINO</t>
  </si>
  <si>
    <t>NAOMI XIMENA  AREVALO CHAVEZ</t>
  </si>
  <si>
    <t>JOSE ALEJANDRO  MEJIA AGUILAR</t>
  </si>
  <si>
    <t>CARMEN SUCELY  PEREZ MEJIA</t>
  </si>
  <si>
    <t>KARLA YUMEILY  SALAS MORALES</t>
  </si>
  <si>
    <t>JORGE SAUL  COROMAC OSORIO</t>
  </si>
  <si>
    <t>EDUARDO RAFAEL  NAJERA CORADO</t>
  </si>
  <si>
    <t>BRENDA LUCIA  OLMOS CUYUCH</t>
  </si>
  <si>
    <t>ANA LUCIA  LEMUS ROMAN</t>
  </si>
  <si>
    <t>DAVID EMANUEL  CONCOBA GONZALEZ</t>
  </si>
  <si>
    <t xml:space="preserve">DAROLYN NICTE CUYUN PARADA </t>
  </si>
  <si>
    <t>ALLAN ESTIVENSON  ESCOBEDO SAZO</t>
  </si>
  <si>
    <t>DIAS PAGADOS DEL 06 DE ABRIL AL 30 DE ABRIL DE 2026</t>
  </si>
  <si>
    <t>YOLANDA MELISSA  MORAN MATEO</t>
  </si>
  <si>
    <t>DIAS PAGADOS DEL 07 DE ABRIL AL 30 DE ABRIL DE 2026</t>
  </si>
  <si>
    <t>KEILY ARACELY GABRIEL BARRERA</t>
  </si>
  <si>
    <t>FLOR DE MARIA  REYES NAJERA</t>
  </si>
  <si>
    <t>HOTWAR ENRIQUE  CASASOLA MARQUEZ</t>
  </si>
  <si>
    <t>PEÓN VIGILANTE III</t>
  </si>
  <si>
    <t>LILIANA  ROXANA  GARCIA ROMERO</t>
  </si>
  <si>
    <t>OSCAR LEONEL  CHAVEZ ALONZO</t>
  </si>
  <si>
    <t>JACQUELINE JOHANNA  SANTIZO SANCHEZ</t>
  </si>
  <si>
    <t>ALEJANDRA YURAZI  PEREZ MARTINEZ</t>
  </si>
  <si>
    <t>ESVIN IVAN  BATZIN GARCIA</t>
  </si>
  <si>
    <t>LUIS ESTUARDO  RIU GONZALEZ</t>
  </si>
  <si>
    <t>MARLENY   OLIVA GARCIA</t>
  </si>
  <si>
    <t>RUBEN ANDRE  MONZON TOLEDO</t>
  </si>
  <si>
    <t>ESTEBAN   CHAVAC</t>
  </si>
  <si>
    <t>JOSE ANDRES  RUANO SANCHEZ</t>
  </si>
  <si>
    <t>ALEXANDER HERBERT LEOPOLDO FRANCO MORALES</t>
  </si>
  <si>
    <t>ANGELA SARAI  LOPEZ BARRIOS</t>
  </si>
  <si>
    <t>CARLOS ENRIQUE  FLORES MORALES</t>
  </si>
  <si>
    <t>CELSO JOAQUIN   VASQUEZ VELASQUEZ</t>
  </si>
  <si>
    <t>DARWIN OSVALDO  QUINTANA GONZALEZ</t>
  </si>
  <si>
    <t>DIEGO FERNANDO  QUINTANA GONZALEZ</t>
  </si>
  <si>
    <t>DOMINGO   GOMEZ SANTIAGO</t>
  </si>
  <si>
    <t>EDWIN ARMANDO  HERNANDEZ PIO</t>
  </si>
  <si>
    <t>ELI MISAEL  CRUZ JIMENEZ</t>
  </si>
  <si>
    <t>ESGAR ORLANDO  FLORES LARIOS</t>
  </si>
  <si>
    <t>FRANCISCO ANTONIO  LOPEZ SALAS</t>
  </si>
  <si>
    <t>HECTOR ALFREDO  SACTIC JOLON</t>
  </si>
  <si>
    <t>JESUS RAMIRO  CHAVAC SUL</t>
  </si>
  <si>
    <t>JOSE  FELIX  CHUQUIEJ QUIYUCH</t>
  </si>
  <si>
    <t>JOSE JUAN  BAEZA XICAY</t>
  </si>
  <si>
    <t>JOSE SARBELIO  JUAREZ LOPEZ</t>
  </si>
  <si>
    <t>JULIO SALVADOR  PALENCIA CORADO</t>
  </si>
  <si>
    <t>KARLA DANIZA  RAMOS TOLEDO</t>
  </si>
  <si>
    <t>LEONEL   LOPEZ RODRIGUEZ</t>
  </si>
  <si>
    <t>MANUEL DE JESUS  BAEZA</t>
  </si>
  <si>
    <t>RAFAEL SEBASTIAN  RIVERA LIMA</t>
  </si>
  <si>
    <t>MARCO ANTONIO  LOPEZ REYES</t>
  </si>
  <si>
    <t>MARIO RENE  BAEZA PEREZ</t>
  </si>
  <si>
    <t>MATEO   CHAMALE UYU</t>
  </si>
  <si>
    <t>PATRICK ANDERSON  RIVERA GOMEZ</t>
  </si>
  <si>
    <t>CARLOS OBDULIO  QUINTANA AGUILAR</t>
  </si>
  <si>
    <t>BODEQUERO IV</t>
  </si>
  <si>
    <t>IVANIA CLARIBET  CANO TELLO</t>
  </si>
  <si>
    <t>SILVIA LUCRECIA  SOLARES RECINOS  DE REYES</t>
  </si>
  <si>
    <t>ADRIANO JOSE JUAN GRANADOS GARCIA</t>
  </si>
  <si>
    <t>ALFREDO   RAMIREZ RAMIREZ</t>
  </si>
  <si>
    <t>AMILCAR  YOVANI  MATIAS GOMEZ</t>
  </si>
  <si>
    <t>ANTHONY EDILSON  CASTRO CHIPEL</t>
  </si>
  <si>
    <t>BENJAMIN ADOLFO  VICENTE  CARRILLO</t>
  </si>
  <si>
    <t>BOSBELI   MATIAS JERONIMO</t>
  </si>
  <si>
    <t>BRANDON JOSUE  ALVARADO ALVARADO</t>
  </si>
  <si>
    <t>BRAY  ADALBERTO   PABLO GODINEZ</t>
  </si>
  <si>
    <t>CARLOS EDUARDO  HURTADO DIAZ</t>
  </si>
  <si>
    <t>CESAR DANIEL  SAMAYOA FIGUEROA</t>
  </si>
  <si>
    <t>CLAUDIA AZUCENA  GALICIA RODRIGUEZ</t>
  </si>
  <si>
    <t>DOMINGO   SANTIZO GARCIA</t>
  </si>
  <si>
    <t>EDVER FAUSTINO  SILVESTRE SEBASTIAN</t>
  </si>
  <si>
    <t>ELVIN ESTUARDO  HERRERA RAMIREZ</t>
  </si>
  <si>
    <t>FELIX GUMERCINDO  YAT LUX</t>
  </si>
  <si>
    <t>FERNANDO NOE  MATIAS AGUSTIN</t>
  </si>
  <si>
    <t>FRANCISCO    GARCIA GODINEZ</t>
  </si>
  <si>
    <t>GELVERT UDIEL  GOMEZ MARTINEZ</t>
  </si>
  <si>
    <t>HIGINIO ARTEMIO  MORALES HERRERA</t>
  </si>
  <si>
    <t>HIMMY ALEXANDER   VELASQUEZ GONZALEZ</t>
  </si>
  <si>
    <t>HUGO   ESCALANTE RECINOS</t>
  </si>
  <si>
    <t>INGRID ANDREA   MARTIN JACINTO</t>
  </si>
  <si>
    <t>JESUS EMANUEL  GOMEZ PEREZ</t>
  </si>
  <si>
    <t>JUAN   ALVA LOPEZ</t>
  </si>
  <si>
    <t>KEVIN ERNESTO   RODRIGUEZ MOLINA</t>
  </si>
  <si>
    <t>LUIS ADOLFO  SILVESTRE QUIÑONEZ</t>
  </si>
  <si>
    <t>LUIS ANGEL  VILLATORO SOSA</t>
  </si>
  <si>
    <t>MARGARITO JERONIMO  PABLO</t>
  </si>
  <si>
    <t>MARIO ALBERTO  MONTEJO ALONZO</t>
  </si>
  <si>
    <t>MARTIN  ANGEL  CRUZ CARRILLO</t>
  </si>
  <si>
    <t>MARVIN DAVID  ALVARADO MAURICIO</t>
  </si>
  <si>
    <t>MELIDA  EULICIA  SAJBIN AJPOP</t>
  </si>
  <si>
    <t>MIGUEL ARNOLDO  GARCIA  TORRES</t>
  </si>
  <si>
    <t>NELSON VITALINO  ESCALANTE CASTILLO</t>
  </si>
  <si>
    <t>NOHELIA NOHEMI  GOMEZ LOPEZ</t>
  </si>
  <si>
    <t>ONORIO    PEREZ ESCALANTE</t>
  </si>
  <si>
    <t>ROCAEL AMANCIO  MARTINEZ CARRILLO</t>
  </si>
  <si>
    <t>SANTA GABRIELA  CARRILLO HERNANDEZ</t>
  </si>
  <si>
    <t>SANTOS TOMAS  GOMEZ MARTINEZ</t>
  </si>
  <si>
    <t>SEBASTIAN   JERONIMO  PABLO</t>
  </si>
  <si>
    <t>VANDER LUDSVIN  MARTINEZ CARRILLO</t>
  </si>
  <si>
    <t>VICTOR    COC  POP</t>
  </si>
  <si>
    <t>VICTOR  RODOLFO   GONZALEZ MARCOS</t>
  </si>
  <si>
    <t>WILLIAM ISAAC  VELASQUEZ SIMON</t>
  </si>
  <si>
    <t>WENDY GABRIELA  MORALES ORTIZ</t>
  </si>
  <si>
    <t>RONY ESTUARDO  TORRES ROJAS</t>
  </si>
  <si>
    <t>KATHERINE VANESSA  ESTRADA GARCIA</t>
  </si>
  <si>
    <t>ABRAHAN   GARCIA QUIB</t>
  </si>
  <si>
    <t>ALEXIS  DAVID   LOPEZ  ACEITUNO</t>
  </si>
  <si>
    <t>AMBROCIO   BA  CAHUEC</t>
  </si>
  <si>
    <t>ANDREA  CELESTE  CIFUENTES LOPEZ</t>
  </si>
  <si>
    <t>ANGEL  ANTONIO   JACINTO  ARITA</t>
  </si>
  <si>
    <t>ARISTIDES ROGELIO  CARRILLO RAMIREZ</t>
  </si>
  <si>
    <t>ARMANDO GEOVANNI  CHUB TEC</t>
  </si>
  <si>
    <t>BEATRIZ ELIZABETH   NUFIO GALDAMEZ</t>
  </si>
  <si>
    <t>BERNARDO   CAAL CUC</t>
  </si>
  <si>
    <t>BYRON ALEXANDER   LOPEZ MARTINEZ</t>
  </si>
  <si>
    <t>BYRON ANTONIO  MENENDEZ JIMENEZ</t>
  </si>
  <si>
    <t>BYRON OTONIEL  JORDAN PEREZ</t>
  </si>
  <si>
    <t>CAMAHON NAZARIO  DIAZ POM</t>
  </si>
  <si>
    <t>CARLOS ABEL  PINEDA CABRERA</t>
  </si>
  <si>
    <t>CARLOS DANIEL  ZACARIAS CHATA</t>
  </si>
  <si>
    <t>CARLOS ENRIQUE  DIAZ SOLARES</t>
  </si>
  <si>
    <t>CESAR AUGUSTO  POP CAAL</t>
  </si>
  <si>
    <t>CESAR SAUL  CORTEZ GOMEZ</t>
  </si>
  <si>
    <t>CRISTIAN JOSUE  COY REYES</t>
  </si>
  <si>
    <t>DANIEL   TORRES ESCOBAR</t>
  </si>
  <si>
    <t>DARY  ALEJANDRO  MORALES HERNANDEZ</t>
  </si>
  <si>
    <t>DANIELA XIOMARA  TUX CAJBON</t>
  </si>
  <si>
    <t>WILMER ANTONIO  FELIPE RAMIREZ</t>
  </si>
  <si>
    <t>DENIS OMAR  RAMIREZ MARTINEZ</t>
  </si>
  <si>
    <t>DENNIS AIMAR  DELGADO CATALAN</t>
  </si>
  <si>
    <t>DOMINGO   BA XUC</t>
  </si>
  <si>
    <t>EDGAR NEHEMIAS  GUTIERREZ RAMIREZ</t>
  </si>
  <si>
    <t>EDGAR  OSMUNDO   BALCARCEL  CUCUL</t>
  </si>
  <si>
    <t>EDUARDO   CHOC MAAS</t>
  </si>
  <si>
    <t>EDVIN RONALDO  VENTURA ALVARADO</t>
  </si>
  <si>
    <t>EDWIN GEOVANY  HUN CHOC</t>
  </si>
  <si>
    <t>EFRAIN ALONZO  PINEDA</t>
  </si>
  <si>
    <t>ELISEO  ALBERTO   BO  CRUZ</t>
  </si>
  <si>
    <t>EMELY JOSE  RODRIGUEZ REYES</t>
  </si>
  <si>
    <t>EMERSON AUDIAS  RIVERA TORRES</t>
  </si>
  <si>
    <t>ERICK ALEXANDER  PEREZ ZACARIAS</t>
  </si>
  <si>
    <t>ERICK SMITH  CRUZ RIVERA</t>
  </si>
  <si>
    <t>FREDY RONALDO  ICAL TZIR</t>
  </si>
  <si>
    <t>GERMAN ALEJANDRO  ROSALES RODRIGUEZ</t>
  </si>
  <si>
    <t>GEYBIN ALEXANDER  CANALES MONROY</t>
  </si>
  <si>
    <t>GONZALO CATALINO  CHACON GARCIA</t>
  </si>
  <si>
    <t>GONZALO   VASQUEZ MENDEZ</t>
  </si>
  <si>
    <t>GREGORIO  MAURICIO  CAAL CAC</t>
  </si>
  <si>
    <t>GUDELIA CONCEPCION   COC  XOL</t>
  </si>
  <si>
    <t>GUILLERMO   CAAL Y CAAL</t>
  </si>
  <si>
    <t>HEYDI  MAYDE  REYES  LEIVA</t>
  </si>
  <si>
    <t>JAIME ROLANDO  POP POP</t>
  </si>
  <si>
    <t>JAQUELINE ANAHY  LOPEZ DE LA CRUZ</t>
  </si>
  <si>
    <t>JEAMI KARIELY WALESSKA CORTEZ ASIG</t>
  </si>
  <si>
    <t>JORGE AGUSTO  LARA ARIAS</t>
  </si>
  <si>
    <t>JORGE DANIEL  JIMENEZ LOPEZ</t>
  </si>
  <si>
    <t>JOSE LUIS  HO PINEDA</t>
  </si>
  <si>
    <t>JOSE  PABLO  CALDERON LOPEZ</t>
  </si>
  <si>
    <t>JUAN   ACAL CUZ</t>
  </si>
  <si>
    <t>JUAN  CARLOS  GONZALEZ  GREGORIO</t>
  </si>
  <si>
    <t>JUAN  CARLOS  JOR BATZ</t>
  </si>
  <si>
    <t>JUAN CARLOS  XOL COC</t>
  </si>
  <si>
    <t>JULISSA AMARILIS  PINEDA VASQUEZ</t>
  </si>
  <si>
    <t>KEVIN ARIEL  DIAZ ESPINO</t>
  </si>
  <si>
    <t>LEANDRO ROBERTO  AGUILAR  AGUILAR</t>
  </si>
  <si>
    <t>LUCAS    CUZ  CAAL</t>
  </si>
  <si>
    <t>LUIS ADOLFO  RAMOS IC</t>
  </si>
  <si>
    <t>MANUEL SAUL  AGUIRRE BERGANZA</t>
  </si>
  <si>
    <t>MANUEL   XI PAN</t>
  </si>
  <si>
    <t>MARIA TERESA  CAÑAS HERNANDEZ</t>
  </si>
  <si>
    <t>MARLON JOSE  AMADOR ABAC</t>
  </si>
  <si>
    <t>MARVIN ANTONIO  CHOC CUC</t>
  </si>
  <si>
    <t>MELVIN ESTUARDO  RIVAS LIMA</t>
  </si>
  <si>
    <t>MIGUEL ERNESTO  RAMIREZ JAVIER</t>
  </si>
  <si>
    <t>MIRIAM EMELDA  DUARTE BLAS</t>
  </si>
  <si>
    <t>MOISES   XOL SUB</t>
  </si>
  <si>
    <t>MYNOR ESAU  SILVA BELTRAN</t>
  </si>
  <si>
    <t>NELSON RAMIRO  HOO TOX</t>
  </si>
  <si>
    <t>OLVIN MARIANO  ROMERO PEREZ</t>
  </si>
  <si>
    <t>OSCAR  FERNANDO  CHUB MOO</t>
  </si>
  <si>
    <t>OSMAN  ESTUARDO  SALGUERO RUIS</t>
  </si>
  <si>
    <t>OTTO NIEL  MIRANDA SALAZAR</t>
  </si>
  <si>
    <t>PABLO   CAC ICO</t>
  </si>
  <si>
    <t>RAMON    CAAL CUZ</t>
  </si>
  <si>
    <t>RICARDO    COC  CAAL</t>
  </si>
  <si>
    <t>RUDY ELIAS  ICO SIERRA</t>
  </si>
  <si>
    <t>SAMUEL   YATZ CAAL</t>
  </si>
  <si>
    <t>TITO JOSE MARIA  SUCHITE ALDANA</t>
  </si>
  <si>
    <t>TOMAS   XOL TZIR</t>
  </si>
  <si>
    <t>VALENTIN   MO CHOC</t>
  </si>
  <si>
    <t>VICTOR GABRIEL  CHOC TOT</t>
  </si>
  <si>
    <t>WALTER GEOVANY  ORTIZ CARRANZA</t>
  </si>
  <si>
    <t>ARTURO ALEXANDER  LEON DE PAZ</t>
  </si>
  <si>
    <t>OSCAR   CARRANZA ALVALLERO</t>
  </si>
  <si>
    <t>PEÓN VIGILANTE IV</t>
  </si>
  <si>
    <t>JASMIN JUDITH  NAJARRO GARCIA</t>
  </si>
  <si>
    <t>NILDA SOPHIA  VALLADARES LOPEZ</t>
  </si>
  <si>
    <t>EVELIN ASUCELY  HERNANDEZ NAJERA</t>
  </si>
  <si>
    <t>ALEJANDRO   CRUZ JIMENEZ</t>
  </si>
  <si>
    <t>ALLAN JOSUE  GODOY COLOCHO</t>
  </si>
  <si>
    <t>ARMANDO   GUEVARA ASENCIO</t>
  </si>
  <si>
    <t>AUGUSTO MANRIQUE  QUINTANA TELLES</t>
  </si>
  <si>
    <t>AXEL BLADIMIR  MONTEPEQUE FLORES</t>
  </si>
  <si>
    <t>CARLOS ANTONIO  SANCHEZ SARCEÑO</t>
  </si>
  <si>
    <t>CARLOS SALVADOR ALEJANDRO ZUÑIGA LOPEZ</t>
  </si>
  <si>
    <t>DARVIN MIGDAEL  SAGASTUME ORELLANA</t>
  </si>
  <si>
    <t>DIEGO FERNANDO  MEDA ESCOBAR</t>
  </si>
  <si>
    <t>EDY RUBI  SANTILLANA ESTRADA</t>
  </si>
  <si>
    <t>ELDER ABRAHAM  HERNANDEZ GALDAMEZ</t>
  </si>
  <si>
    <t>ELIAZAR ESAU  ESPINOZA MAYORGA</t>
  </si>
  <si>
    <t>FRANDY STEVEN  GONZALEZ SECEÑA</t>
  </si>
  <si>
    <t>GILDER ESTUARDO  LARIO NOGUERA</t>
  </si>
  <si>
    <t>HEBER ABDIEL  GARCI-AGUIRRE GARCIA</t>
  </si>
  <si>
    <t>HEBER  ISAIAS   ROMAN AGUILAR</t>
  </si>
  <si>
    <t>HENRY MAURICIO  LOPEZ CRUZ</t>
  </si>
  <si>
    <t>JAIRO ELY  ORDOÑEZ CORTEZ</t>
  </si>
  <si>
    <t>JAIRO VINICIO  HERNANDEZ RIZO</t>
  </si>
  <si>
    <t>JOSE PABLO  LOPEZ LOPEZ</t>
  </si>
  <si>
    <t>JUAN JORDIN ESTUARDO GARCIA VASQUEZ</t>
  </si>
  <si>
    <t>JUNIOR ANIBAL  GOMEZ DEL CID</t>
  </si>
  <si>
    <t>KEVIN BRANDON  CASTILLO RAMOS</t>
  </si>
  <si>
    <t>LUDVIN ENRIQUE  LEMUS CALDERON</t>
  </si>
  <si>
    <t>LUIS HUMBERTO  CORADO TENAS</t>
  </si>
  <si>
    <t>MACLOVIO   JUAREZ JUAREZ</t>
  </si>
  <si>
    <t>MANUEL  STIVEN  SANDOVAL  ORTIZ</t>
  </si>
  <si>
    <t>MARIO ALBERTO  CRESPO GIRON</t>
  </si>
  <si>
    <t>MARVIN JOSE  CASTAÑON ASENCIO</t>
  </si>
  <si>
    <t>MEFI ANTONIO  MARTINEZ FIGUEROA</t>
  </si>
  <si>
    <t>PEDRO   SUÑIGA ORTIZ</t>
  </si>
  <si>
    <t>PEDRO   YANES MELENDREZ</t>
  </si>
  <si>
    <t>WILDER EDUARDO  MAZARIEGOS GARCIA</t>
  </si>
  <si>
    <t>CARLO MARIO  OCHAETA CASTILLO</t>
  </si>
  <si>
    <t>ALISON MISHELL  OLIVEROS HERNANDEZ</t>
  </si>
  <si>
    <t>ASUAMY GUNNILEIDY  BARILLAS GRANADOS</t>
  </si>
  <si>
    <t>BRAUDER NOEL  CHAN GUTIERREZ</t>
  </si>
  <si>
    <t>BRENDA DEL CARMEN  LOPEZ ALDANA</t>
  </si>
  <si>
    <t>CAROLINE CELESTE  OCHAETA</t>
  </si>
  <si>
    <t>DANIA STEPHANIA  LOPEZ CHAVIN</t>
  </si>
  <si>
    <t>DAYANA  ALEJANDRA   RUIZ PACAY</t>
  </si>
  <si>
    <t>EDIXANDER  GONZALO  CAAL OBANDO</t>
  </si>
  <si>
    <t>EDWARD OSWALDO  ASENCIO LOPEZ</t>
  </si>
  <si>
    <t>EMMANUEL DE JESUS  SANTIAGO SANTIAGO</t>
  </si>
  <si>
    <t>EVELYN YAMILETH  ESQUIVEL GARCIA</t>
  </si>
  <si>
    <t>FLOR ESMERALDA  AMADOR GASPAR</t>
  </si>
  <si>
    <t>GABRIELA JASMINE  PENADOS GUERRA</t>
  </si>
  <si>
    <t>GLADIS MARICELA  ORDOÑEZ GUZMAN</t>
  </si>
  <si>
    <t>GLENDY SELENA  GARCIA MILIAN</t>
  </si>
  <si>
    <t>GRACIELA GUADALUPE  RAMIREZ ARGUETA</t>
  </si>
  <si>
    <t>HECTOR MIGUEL ANGEL MAGALLON GUZMAN</t>
  </si>
  <si>
    <t>INGRID XIOMARA  PANA BA</t>
  </si>
  <si>
    <t>JAIME ARNULFO  PEREZ DIAZ</t>
  </si>
  <si>
    <t>JHANNIE GRISELL  MARTINEZ OCHOA</t>
  </si>
  <si>
    <t>JOSE LUIS  RABINAL SARCEÑO</t>
  </si>
  <si>
    <t>KINBERLYN AIDADY  GOMEZ LOPEZ</t>
  </si>
  <si>
    <t>LESLIE JEANNETT  MORO GARCIA</t>
  </si>
  <si>
    <t>MAGNOLIA DEL ROSARIO  BAUTISTA JAU</t>
  </si>
  <si>
    <t>MANUEL DE JESUS  RABINAL SARCEÑO</t>
  </si>
  <si>
    <t>NAYKA JOSSELYN  MARTINEZ  MENDEZ</t>
  </si>
  <si>
    <t>SANDY ESTER  POLANCO VELIZ</t>
  </si>
  <si>
    <t>SINDY MIRELLA  DUQUE BARCO</t>
  </si>
  <si>
    <t>WALTER JOSE DAMIAN MAYORGA GARCIA</t>
  </si>
  <si>
    <t>ASLY PAOLA  RAMIREZ Y RAMIREZ</t>
  </si>
  <si>
    <t>EMMA PAOLA  HERRERA Y HERRERA</t>
  </si>
  <si>
    <t>KAREN VANESSA  QUIÑONEZ FUNES</t>
  </si>
  <si>
    <t>DEIMY ABIGAIL  LOPEZ RIVAS</t>
  </si>
  <si>
    <t>MILSON NOE  CARIAS MONTERROSO</t>
  </si>
  <si>
    <t>BARTOLO   DAMIAN MENDEZ</t>
  </si>
  <si>
    <t>PEÓN VIGILANTE V</t>
  </si>
  <si>
    <t>ABNER OQUELI  RODRIGUEZ GONZALEZ</t>
  </si>
  <si>
    <t xml:space="preserve">PEÓN VIGILANTE III </t>
  </si>
  <si>
    <t>ABNER VENANCIO HADBEEL RAX CAAL</t>
  </si>
  <si>
    <t>ABRAHAM ISAI  CHAYAX XIQUEN</t>
  </si>
  <si>
    <t>ADA ALICIA  HERNANDEZ MEJIA</t>
  </si>
  <si>
    <t>ADNER ANDRES  BUESO ZICAN</t>
  </si>
  <si>
    <t>ADOLFO   ESCOBAR LOPEZ</t>
  </si>
  <si>
    <t>ADRIAN EDILBERTO  XO CHE</t>
  </si>
  <si>
    <t>ADRIANA GUADALUPE DE LOS ANGELES ROMERO ARAGON</t>
  </si>
  <si>
    <t>AGUSTO   LOPEZ GARCIA</t>
  </si>
  <si>
    <t>ALEXANDER  NEPTALI   BAIL LOPEZ</t>
  </si>
  <si>
    <t>ALEXI ESTUARDO  PEREZ LOPEZ</t>
  </si>
  <si>
    <t>ALEYDA ROSMERY  VASQUEZ ESTRADA</t>
  </si>
  <si>
    <t>ALMA ELIZABETH  GUTIERREZ CANO</t>
  </si>
  <si>
    <t>ALVARO ESTUARDO  NAJERA LORENZO</t>
  </si>
  <si>
    <t>AMILCAR ORIEL  PEREZ CHAVEZ</t>
  </si>
  <si>
    <t>AMILCAR   RODRIGUEZ CHACON</t>
  </si>
  <si>
    <t>ANA MARIELA  PAYES GUTIERREZ</t>
  </si>
  <si>
    <t>ANDERSON YAIR  CUX CHO</t>
  </si>
  <si>
    <t>ANDREA ELIZABETH  HERNANDEZ JUAREZ</t>
  </si>
  <si>
    <t>ANGEL  ESTUARDO  CABNAL GUITZ</t>
  </si>
  <si>
    <t>ANGEL GEOVANY  CANEK CONTRERAS</t>
  </si>
  <si>
    <t>ANGEL   RAMOS MARTINEZ</t>
  </si>
  <si>
    <t>ANGEL RICARDO  DUARTE LINARES</t>
  </si>
  <si>
    <t>ANNER EUGENIO  SABALETA GUTIERREZ</t>
  </si>
  <si>
    <t>ANSELMO DE JESUS  HERRERA MARROQUIN</t>
  </si>
  <si>
    <t>ANTONI VALDEMAR  PEREZ LOPEZ</t>
  </si>
  <si>
    <t>ARACELY  DE CONCEPCION  YAT QUEZADA</t>
  </si>
  <si>
    <t>ARLEN EZEQUIEL  RAMOS ANTONIO</t>
  </si>
  <si>
    <t>ARMANDO JUVENTINO  GUERRA PAAU</t>
  </si>
  <si>
    <t xml:space="preserve">ARMANDO SAUL LOPEZ VIRULA </t>
  </si>
  <si>
    <t>ARNULFO ALONZO  AC CAAL</t>
  </si>
  <si>
    <t>AURA MILDRED  ROBLES</t>
  </si>
  <si>
    <t>AURELIA LORENA  PEREZ  TEC</t>
  </si>
  <si>
    <t>AXEL AMISAEL  MUCU TIUL</t>
  </si>
  <si>
    <t>BALTAZAR   INTERIANO AVALOS</t>
  </si>
  <si>
    <t>BANGNER DANIEL  DONIS LOPEZ</t>
  </si>
  <si>
    <t>BAYRON AMILCAR  CUCUL CHE</t>
  </si>
  <si>
    <t>BELTHER DAMIAN  ESQUIVEL HERNANDEZ</t>
  </si>
  <si>
    <t>BENEDICTO ENRIQUE  ICH CHOC</t>
  </si>
  <si>
    <t>BLANCA IRENE  MELENDEZ MATEO</t>
  </si>
  <si>
    <t>BLANCA IRIS  RODAS CORNELIO</t>
  </si>
  <si>
    <t>BRAYAN  ADALBERTO  VALLE  MAZARIEGOS</t>
  </si>
  <si>
    <t>BRAYAN ELIAS  ALARCON PINEDA</t>
  </si>
  <si>
    <t>BYRON ESTUARDO  MARIN FIGUEROA</t>
  </si>
  <si>
    <t>BYRON RENE  MIS BAÑOS</t>
  </si>
  <si>
    <t>CARLOS ALBERTO  SERRANO RODRIGUEZ</t>
  </si>
  <si>
    <t>CARLOS EDUARDO  RUEDA ESCOBAR</t>
  </si>
  <si>
    <t>CARLOS HUMBERTO  YAT CHIQUIN</t>
  </si>
  <si>
    <t>CARLOS MANAEN  JIMENEZ MARTINEZ</t>
  </si>
  <si>
    <t>CARLOS YOVANI  PINEDA</t>
  </si>
  <si>
    <t>CESAR ALEJANDRO  SORIA RODRIGUEZ</t>
  </si>
  <si>
    <t>CESAR AUGUSTO  CUYUSH MORAN</t>
  </si>
  <si>
    <t>CESAR AUGUSTO  LOPEZ Y LOPEZ</t>
  </si>
  <si>
    <t>CESAR AUGUSTO  POP CUCUL</t>
  </si>
  <si>
    <t>CESAR LEONEL  CHOC MARTINEZ</t>
  </si>
  <si>
    <t>CHRISTIAN DANIEL  FRANCO CANTE</t>
  </si>
  <si>
    <t>CLAUDIO  SATURNINO   LOPEZ  DEL CID</t>
  </si>
  <si>
    <t>CRIS MANUEL  GRIJALVA MATEO</t>
  </si>
  <si>
    <t>CRISALIDA SORAYDA  MENDEZ CHI</t>
  </si>
  <si>
    <t>CRISTIAN OMAR  SALGUERO LEMUS</t>
  </si>
  <si>
    <t>CRISTINA   YAXCAL TZI</t>
  </si>
  <si>
    <t>DANIEL   CAC MAY</t>
  </si>
  <si>
    <t>DANIEL FERNANDO  GUILLEN RUIZ</t>
  </si>
  <si>
    <t>DANNI LEONEL HENRRI QUETZAL ZACAL</t>
  </si>
  <si>
    <t>DANY ESTUARDO  VALENZUELA RAMIREZ</t>
  </si>
  <si>
    <t>DARWIN DARINEL  ALFARO ESQUIVEL</t>
  </si>
  <si>
    <t>DARWIN HUMBERTO  SALAZAR DE LOS SANTOS</t>
  </si>
  <si>
    <t>DAVID OBDULIO  RAMIREZ LOPEZ</t>
  </si>
  <si>
    <t>DAVID   SALAZAR MATEO</t>
  </si>
  <si>
    <t>DEILY ARALI  LOPEZ  VILLATORO</t>
  </si>
  <si>
    <t>DENILSON DARIO  ARGUETA CUPUL</t>
  </si>
  <si>
    <t>DERICK ROEL  CHI QUIXCHAN</t>
  </si>
  <si>
    <t>DEYBIN HUMBERTO  GUZMAN ORELLANA</t>
  </si>
  <si>
    <t>DONIS NEPTALI  CASTRO GARCIA</t>
  </si>
  <si>
    <t>DORCAS MARLENY  CONTRERAS CALDERON</t>
  </si>
  <si>
    <t>DOUGLAS RODIMIRO  JIMENEZ GOMEZ</t>
  </si>
  <si>
    <t>EDGAR  DE JESUS  LARA SAGASTUME</t>
  </si>
  <si>
    <t>EDGAR JOEL  LUIS CORTEZ</t>
  </si>
  <si>
    <t>EDGAR LEONEL  CHAYAX ZACAL</t>
  </si>
  <si>
    <t>EDGAR RENE  CHABLE CAMAL</t>
  </si>
  <si>
    <t>EDGAR RENE  MONTALVAN VIDAL</t>
  </si>
  <si>
    <t>EDIN AVIDAN  ROLDAN ROSALES</t>
  </si>
  <si>
    <t>EDUARDO   AGUILAR SALGUERO</t>
  </si>
  <si>
    <t>CARLOS ELIBERTO  CHIROY</t>
  </si>
  <si>
    <t>EDVIN   CORTEZ MORALES</t>
  </si>
  <si>
    <t>EDWARD ORLANDO  OLIVA LOPEZ</t>
  </si>
  <si>
    <t>EDWIN GEOVANY  ARIAS PAREDES</t>
  </si>
  <si>
    <t>EDWIN LEONEL  LIMA FLORES</t>
  </si>
  <si>
    <t>EDY ELI  JIMENEZ LIMA</t>
  </si>
  <si>
    <t>ELBA AIDE  HERNANDEZ</t>
  </si>
  <si>
    <t>ELDER ANASTACIO  PAAU PEREZ</t>
  </si>
  <si>
    <t>ELIAN GUDIEL  HERNANDEZ MADRID</t>
  </si>
  <si>
    <t>ELIAS   ICAL CHUB</t>
  </si>
  <si>
    <t>ELIEL DAVID  MEJIA LOPEZ</t>
  </si>
  <si>
    <t>ELISEO   BO TIUL</t>
  </si>
  <si>
    <t>ELIZAMA   SALAZAR LUNA</t>
  </si>
  <si>
    <t>ELMER ESTUARDO  RAMIREZ ALONZO</t>
  </si>
  <si>
    <t>ELVIS DAVID  TIUL LIMA</t>
  </si>
  <si>
    <t>EMERSON AZAEL  HIDALGO PEREZ</t>
  </si>
  <si>
    <t>EMERSON DANIEL  MAY RUANO</t>
  </si>
  <si>
    <t>EMERSON DENYLSON  DIAZ LORENZO</t>
  </si>
  <si>
    <t>EMILIO ERNESTO  CHAYAX OCHOA</t>
  </si>
  <si>
    <t>ENRIQUE   BA ICH</t>
  </si>
  <si>
    <t>ERBERTO ARAELI  DE LEON RECINOS</t>
  </si>
  <si>
    <t>ERICK EDUARDO  PEREZ CORNELIO</t>
  </si>
  <si>
    <t>ERICK FRANCISCO  ZULETA AREVALO</t>
  </si>
  <si>
    <t>ERNESTO ARNULFO  ICAL CAAL</t>
  </si>
  <si>
    <t>ERVIN SALVADOR  PEREZ PU</t>
  </si>
  <si>
    <t>ERWIN ARTURO  COC BAA</t>
  </si>
  <si>
    <t>ERWIN RODELVI  MENENDEZ MORALES</t>
  </si>
  <si>
    <t>ESBI YOBANI  CHOCOJ CACAO</t>
  </si>
  <si>
    <t>ESGAR ANTONIO  GONZALEZ AMADOR</t>
  </si>
  <si>
    <t>ESTEBAN BERNARDO  OBANDO QUIXCHAN</t>
  </si>
  <si>
    <t>ESTEBAN   CAAL</t>
  </si>
  <si>
    <t>ESTEFANY YASMIN  SOTO GARCIA</t>
  </si>
  <si>
    <t>ESTELA MARINA  GARCIA HERNANDEZ</t>
  </si>
  <si>
    <t>ESTELA MARINA  TIUL SEB</t>
  </si>
  <si>
    <t>EUGENIO   CAB GARCIA</t>
  </si>
  <si>
    <t>EVELIA   URIAS MURALLES</t>
  </si>
  <si>
    <t>EVELYN SUHEIDY  MACHORRO QUINTEROS</t>
  </si>
  <si>
    <t>EVERILDO   BUTZ XOL</t>
  </si>
  <si>
    <t>FERMIN ORLANDO  TENI XOL</t>
  </si>
  <si>
    <t>FERNANDO JACOB  JALAL GARCIA</t>
  </si>
  <si>
    <t>FERNANDO LUCAS  CABNAL TEC</t>
  </si>
  <si>
    <t>FRANCISCA   RAMOS CRUZ</t>
  </si>
  <si>
    <t>FRANCISCO   CANTORAL RAMOS</t>
  </si>
  <si>
    <t>FRANCISCO  JAVIER  POP  COC</t>
  </si>
  <si>
    <t>FRANKLIN MATEO  SINTU</t>
  </si>
  <si>
    <t>FREDY ALEXANDER  GONZALES GALICIA</t>
  </si>
  <si>
    <t>FREDY EFRAIN  XOL ALVARADO</t>
  </si>
  <si>
    <t>GABIEL RAMOS  CHEN XOL</t>
  </si>
  <si>
    <t>GABRIEL   SILVESTRE MARTIN</t>
  </si>
  <si>
    <t>GABRIELA ESTRELLA  ESCOBAR GARCIA</t>
  </si>
  <si>
    <t>GENNER GODOLFREDO  CUNIL TZIN</t>
  </si>
  <si>
    <t>GERSON ENRIQUE  MONROY CORDON</t>
  </si>
  <si>
    <t>GERSON OTTONIEL  SAGUIL OSORIO</t>
  </si>
  <si>
    <t>GILDER ROSENDO  PAN CAAL</t>
  </si>
  <si>
    <t>GILMER DANIEL  TORRENTES GODOY</t>
  </si>
  <si>
    <t>GLENDY MAGDALY  CAC COC</t>
  </si>
  <si>
    <t>HAMILTON  MELCHISEDEC  LOPEZ  SALAZAR</t>
  </si>
  <si>
    <t>HAMILTON RODOLFO   RAMOS CUCA</t>
  </si>
  <si>
    <t>HARLEY ARATH FERNANDO TESUCUN BAÑOS</t>
  </si>
  <si>
    <t>HEBER BENJAMIN  MENDEZ SOPINO</t>
  </si>
  <si>
    <t>HECTOR AGUSTIN  ASIG CHUB</t>
  </si>
  <si>
    <t>HECTOR  ROLANDO  AVILA CASTILLO</t>
  </si>
  <si>
    <t>HENRY ALEXANDER  MORO BURGOS</t>
  </si>
  <si>
    <t>HERVIN WINSTONG  POP CHOC</t>
  </si>
  <si>
    <t>HONORIO NEFTALI  MERIDA MONZON</t>
  </si>
  <si>
    <t>ISAIAS MERCEDES  GARCIA CUNIL</t>
  </si>
  <si>
    <t>ISIDRO ADENULFO  BAUTISTA MAZARIEGOS</t>
  </si>
  <si>
    <t>ISRAEL ANTONIO  TEC CHUB</t>
  </si>
  <si>
    <t>JAIMEN RAUL  GARCIA RAMIREZ</t>
  </si>
  <si>
    <t>JAIRO ELIEL  ARIAS GABRIEL</t>
  </si>
  <si>
    <t>JAIRO    RAYMUNDO GARCIA</t>
  </si>
  <si>
    <t>JAMES ANDERSSON  MARTINEZ VIOLANTE</t>
  </si>
  <si>
    <t>JANIA YESENIA  MELENDEZ MARTINEZ</t>
  </si>
  <si>
    <t>JARIN ASAEL  CUNIL TESUCUN</t>
  </si>
  <si>
    <t>JASSON YESMANI  CHUN CHO</t>
  </si>
  <si>
    <t>JAZMIN AZUCENA  AREVALO CHINCHILLA</t>
  </si>
  <si>
    <t>JHONATAN EZEQUIEL  ORDOÑEZ LEONARDO</t>
  </si>
  <si>
    <t>JHONATHAN JOSUE  GONZALEZ OLIVARES</t>
  </si>
  <si>
    <t>JHONNATAN   LIGORRIA CARMENATE</t>
  </si>
  <si>
    <t>JOEL   CAAL TZALAM</t>
  </si>
  <si>
    <t>JOEL   RAMIREZ VASQUEZ</t>
  </si>
  <si>
    <t>JOKSAN ISAAC  MADRID LOPEZ</t>
  </si>
  <si>
    <t>JONNATAN  OLIVERIO   MATEO  MORALES</t>
  </si>
  <si>
    <t>JORGE  ALBERTO  SOZA REYES</t>
  </si>
  <si>
    <t>JORGE LUIS  GUERRA  GOMEZ</t>
  </si>
  <si>
    <t>JORGE MARIO  RAMIREZ PEREZ</t>
  </si>
  <si>
    <t>JORGE PABLO  HERMAN GOMEZ</t>
  </si>
  <si>
    <t>JORGE  RIGOBERTO  CU GUALIP</t>
  </si>
  <si>
    <t>JOSE ADONIAS  MUCU CAAL</t>
  </si>
  <si>
    <t>JOSE ALFREDO  GUERRA CHOC</t>
  </si>
  <si>
    <t>JOSE AMILCAR  LOPEZ VALIENTE</t>
  </si>
  <si>
    <t>JOSE ANGEL  POP CASTRO</t>
  </si>
  <si>
    <t>JOSE FRANCISCO  ESTRADA MAZA</t>
  </si>
  <si>
    <t>JOSE MANUEL  CORTEZ GENIS</t>
  </si>
  <si>
    <t>JOSE MEDARDO  JIMENEZ</t>
  </si>
  <si>
    <t>JOSE RICARDO  CANO GOMEZ</t>
  </si>
  <si>
    <t>JOSE SANTOS  CHOC CUCUL</t>
  </si>
  <si>
    <t>JUAN AROLDO  LOPEZ INTERIANO</t>
  </si>
  <si>
    <t>JUAN CARLOS  CHABLE TESUCUN</t>
  </si>
  <si>
    <t>JUAN CARLOS  SALDIVAR MARROQUIN</t>
  </si>
  <si>
    <t>JUAN DANIEL  SALGUERO BERGANZA</t>
  </si>
  <si>
    <t>JUAN FRANCISCO  CHUB CHOCOJ</t>
  </si>
  <si>
    <t>JUAN MANUEL  TIUL LOPEZ</t>
  </si>
  <si>
    <t>JUAN  RAYMUNDO   MAZARIEGOS  CAL</t>
  </si>
  <si>
    <t>JUAN RODOLFO  CUZ COC</t>
  </si>
  <si>
    <t>JULIO   CHOC ACTE</t>
  </si>
  <si>
    <t>JULIO ENRRIQUE  DAVILA ARCHILA</t>
  </si>
  <si>
    <t>JULIO FRANCISCO  PENADOS PINELO</t>
  </si>
  <si>
    <t>JUSTINO    MEDA  ESQUITE</t>
  </si>
  <si>
    <t>KAREN MARIA ELIZABETH ALDANA ALDANA</t>
  </si>
  <si>
    <t>KELVIN AUDALI  SUNTECUN CAHUICHE</t>
  </si>
  <si>
    <t>KEVIN  ALEJANDRO  OLIVARES</t>
  </si>
  <si>
    <t>KEVIN ESAU  CALATE GONZALEZ</t>
  </si>
  <si>
    <t>KEVIN NORBERTO  DE LEON VASQUEZ</t>
  </si>
  <si>
    <t>KLIVER DANIEL  LOPEZ VASQUEZ</t>
  </si>
  <si>
    <t>LEISER EDDARIN  GARCIA MATEO</t>
  </si>
  <si>
    <t>LEIZER JOSUE  CLAVERIA BALDIZON</t>
  </si>
  <si>
    <t>LEONARDO ALEXANDER   DONIS QUINTEROS</t>
  </si>
  <si>
    <t>LEONARDO JAVIER  CHATA CHI</t>
  </si>
  <si>
    <t>LEONARDO   TIUL CHE</t>
  </si>
  <si>
    <t>LESTER ANILSON  ALVAREZ HERNANDEZ</t>
  </si>
  <si>
    <t>LESTER GEOVANI  CAAL ICH</t>
  </si>
  <si>
    <t>LESTER ISAI  CORDON TRUJILLO</t>
  </si>
  <si>
    <t>LILIAN YANNETH  CHUN CAAL</t>
  </si>
  <si>
    <t>LILIANA   LOPEZ TEO</t>
  </si>
  <si>
    <t>LILIANA RAQUEL  PACHECO HERNANDEZ</t>
  </si>
  <si>
    <t>LIZBETH YOHANA  GARCIA LUIS</t>
  </si>
  <si>
    <t>LOURDES ANGELICA  QUIX PEREZ</t>
  </si>
  <si>
    <t>LUIS ADOLFO  RAMOS RODRIGUEZ</t>
  </si>
  <si>
    <t>LUIS ALBERTO  CAN  XOL</t>
  </si>
  <si>
    <t>LUIS  ALBERTO  ROSALES HERNANDEZ</t>
  </si>
  <si>
    <t>LUIS ARMANDO  MAYEN BOTELLO</t>
  </si>
  <si>
    <t>LUIS CARLOS  DE LA CRUZ MENENDEZ</t>
  </si>
  <si>
    <t>LUIS EDUARDO  SUNTECUN AX</t>
  </si>
  <si>
    <t>LUIS FERNANDO  AGUIRRE ALVARADO</t>
  </si>
  <si>
    <t>MANUEL   CHOJ CAAL</t>
  </si>
  <si>
    <t>MARCO ANTONIO  CUCUL XOL</t>
  </si>
  <si>
    <t>MARCOS WALDEMAR  ZACAL BITZIL</t>
  </si>
  <si>
    <t>MARIA FERNANDA  GONZALEZ  ROQUE</t>
  </si>
  <si>
    <t>MARIANO   ICAL QUIB</t>
  </si>
  <si>
    <t>MARIO ANTONIO  CHON CUZ</t>
  </si>
  <si>
    <t>MARIO   BO POP</t>
  </si>
  <si>
    <t>MARIO   CUZ CAC</t>
  </si>
  <si>
    <t>MARIO ROEL  GOMEZ QUINTANILLA</t>
  </si>
  <si>
    <t>MARTIN   COY CHUB</t>
  </si>
  <si>
    <t>MARTIN   DE LA CRUZ GARCIA</t>
  </si>
  <si>
    <t>MARVIN JOSUE  DE LA CRUZ MEJIA</t>
  </si>
  <si>
    <t>MARVIN OSWALDO JOSE MUCU CHUB</t>
  </si>
  <si>
    <t>MARVIN YOVANI  PEREZ LOPEZ</t>
  </si>
  <si>
    <t>MAYNOR ARIEL  BATRES LOPEZ</t>
  </si>
  <si>
    <t>MAYNOR EUGENIO  LOPEZ BARRIENTOS</t>
  </si>
  <si>
    <t>RAFAEL ENRIQUE  CHOCOY CHOCOY</t>
  </si>
  <si>
    <t>MEFI GAMALIEL  GUTIERREZ SINTUJ</t>
  </si>
  <si>
    <t>MELSAR ALEXANDER  CARDONA ALONZO</t>
  </si>
  <si>
    <t>MELVIN WILFREDO  NAJERA RAMOS</t>
  </si>
  <si>
    <t>MEYVIS MAURICIO  CAAL CU</t>
  </si>
  <si>
    <t>MILTO EMIGDIO  SAQUEC RUANO</t>
  </si>
  <si>
    <t>MILTON RONALDO  GARCIA MORALES</t>
  </si>
  <si>
    <t>MILTON RUBEN ALEXANDER CARIAS REYES</t>
  </si>
  <si>
    <t>MOISES BENJAMIN  GONZALEZ TORRES</t>
  </si>
  <si>
    <t>MYNOR GEOVANI  GOMEZ</t>
  </si>
  <si>
    <t>NELSIN SECILIO  RODRIGUEZ ESCOBAR</t>
  </si>
  <si>
    <t>NELSON JONATHAN  RAMIREZ SURIAN</t>
  </si>
  <si>
    <t>NERY RONALDO  GONZALES ESQUIVEL</t>
  </si>
  <si>
    <t>NOE  JEREMIAS  MORALES  MUÑOZ</t>
  </si>
  <si>
    <t>OFELINA DEL CARMEN NOEMI PEREZ AGUSTIN</t>
  </si>
  <si>
    <t>OMAR  ADOLFO  AVELAR  CALDERON</t>
  </si>
  <si>
    <t>ORALIA DE JESUS  SINCUIR MENDEZ</t>
  </si>
  <si>
    <t>OSCAR MERARI  SERMEÑO CETINO</t>
  </si>
  <si>
    <t>OSCAR MISAEL  ICAL CAAL</t>
  </si>
  <si>
    <t>OSEAS ESAU  ARRIAZA LOPEZ</t>
  </si>
  <si>
    <t>PEDRO SEBASTIAN  ICAL COY</t>
  </si>
  <si>
    <t>PORFIRIO  ARMANDO  DE JESUS  AGUIRRE ESTEBAN</t>
  </si>
  <si>
    <t>RAMON ISMAEL  CANTE DUARTE</t>
  </si>
  <si>
    <t>RAUL   ORTIZ CHACON</t>
  </si>
  <si>
    <t>RENE   SALAZAR MARROQUIN</t>
  </si>
  <si>
    <t>RICARDO ANTONIO  CAMPOS MARROQUIN</t>
  </si>
  <si>
    <t>RIGOBERTO BALTAZAR  CAAL JUN</t>
  </si>
  <si>
    <t>RIGOBERTO ENRIQUE  PEÑA CHAN</t>
  </si>
  <si>
    <t>ROBERTO   ALONZO CARRILLO</t>
  </si>
  <si>
    <t>ROBERTO EFRAIN  YAXCAL COC</t>
  </si>
  <si>
    <t>RODOLFO IGNACIO  XO COC</t>
  </si>
  <si>
    <t>ROGEL   CONTRERAS ESCOBAR</t>
  </si>
  <si>
    <t>RONALD JAMILTON  POP  CAN</t>
  </si>
  <si>
    <t>ROMAN   DUBON  ORDOÑEZ</t>
  </si>
  <si>
    <t>ROMAN   MEDINA SALAZAR</t>
  </si>
  <si>
    <t>RONALD ANDERSSON  CANO CANO</t>
  </si>
  <si>
    <t>RONALD   PERALTA  HIDALGO</t>
  </si>
  <si>
    <t>RONALDO ALDAIR  ORTIZ OCHAETA</t>
  </si>
  <si>
    <t>RONALDO BLADIMIR  MARTINEZ GUTIERREZ</t>
  </si>
  <si>
    <t>RONY FIDEL  SANCHEZ MATEO</t>
  </si>
  <si>
    <t>ROSA ALBINA  ESCOBAR PADILLA</t>
  </si>
  <si>
    <t>ROVIN ADRIEL  SALAS CUJ</t>
  </si>
  <si>
    <t>ROXANA YAJAIRA  REQUENA HERNANDEZ</t>
  </si>
  <si>
    <t>RUDY JOSUE  HERRERA PERAZA</t>
  </si>
  <si>
    <t>RUDY  MIGDAEL   POP  BARILLAS</t>
  </si>
  <si>
    <t>SAMUEL ABDIAS GAMALIEL SOLORZANO CAAL</t>
  </si>
  <si>
    <t>SAMUEL  DE JESUS  CHOC CANO</t>
  </si>
  <si>
    <t>SANTOS  ALBERTO  PAAU GARCIA</t>
  </si>
  <si>
    <t>SANTOS JARETH  GARCIA CANO</t>
  </si>
  <si>
    <t>SELVIN ELIEL  MEJIA LOPEZ</t>
  </si>
  <si>
    <t>SELVIN ISRAEL  CHI TOT</t>
  </si>
  <si>
    <t>SELVIN JIOMAR  CHI CHOC</t>
  </si>
  <si>
    <t>SERGIO ALEXANDER  CUCUL TEYUL</t>
  </si>
  <si>
    <t>SERGIO EMANUEL  BELLOSO GONZALEZ</t>
  </si>
  <si>
    <t>SERGIO FRANCISCO  POP CUCUL</t>
  </si>
  <si>
    <t>SERGIO RENE  BURGOS VITZIL</t>
  </si>
  <si>
    <t>SILAS AUGUSTO  CORTEZ MORALES</t>
  </si>
  <si>
    <t>SILVIO HUMBERTO  GIRON VANEGAS</t>
  </si>
  <si>
    <t>SULMA  BEATRIZ  DUBON ORDOÑEZ</t>
  </si>
  <si>
    <t>SULMI YANETH  MARTINEZ MORENO</t>
  </si>
  <si>
    <t>THELMA JULIA DE JESUS OCHAETA HERNANDEZ CARRASCOSA</t>
  </si>
  <si>
    <t>VICENTE   CUZ ICAL</t>
  </si>
  <si>
    <t>VILYN JOSE  LOPEZ DIAZ</t>
  </si>
  <si>
    <t>WAGNER OBDIEL  PORTILLO PAZ</t>
  </si>
  <si>
    <t>WALDEMAR    HERNANDEZ HERNANDEZ</t>
  </si>
  <si>
    <t>WALDEMAR   TOLEDO PEREZ</t>
  </si>
  <si>
    <t>WALFRE BENJAMIN  VASQUEZ CASTRO</t>
  </si>
  <si>
    <t>WALTER ARMANDO  MENDEZ CAAL</t>
  </si>
  <si>
    <t>WALTER ESTUARDO  PAZOS ALDANA</t>
  </si>
  <si>
    <t>WALTER  LEONEL  CENTENO MOLINA</t>
  </si>
  <si>
    <t>WALTER LEONEL  COHUOJ CAHUICHE</t>
  </si>
  <si>
    <t>WALTER MIGUEL  MORALES RAMIREZ</t>
  </si>
  <si>
    <t>WAYNER EDGARDO  CHATA MUÑOZ</t>
  </si>
  <si>
    <t>WEYMAN RAFAEL  COC BAC</t>
  </si>
  <si>
    <t>WILDER ALEXANDER  CARIAS PEREZ</t>
  </si>
  <si>
    <t>WILDER  ARMANDO   COC  PAN</t>
  </si>
  <si>
    <t>WILLFREDO RAMIRO  CHUB COY</t>
  </si>
  <si>
    <t>WILLIAM BALMORIS  HERNANDEZ CIFUENTES</t>
  </si>
  <si>
    <t>WILIAM   CHACON BUEZO</t>
  </si>
  <si>
    <t>WILLIAM MIZAEL  SUCHITE PEREZ</t>
  </si>
  <si>
    <t>WILLIAN ALFREDO  GENIS LOPEZ</t>
  </si>
  <si>
    <t>WILLIAN NECTALY  COY IXMAY</t>
  </si>
  <si>
    <t>WILMER ADELSO  CHE PAN</t>
  </si>
  <si>
    <t>WILMER ALONSO  GUERRA ALVARADO</t>
  </si>
  <si>
    <t>WILSON DANIEL  RAMIREZ REYES</t>
  </si>
  <si>
    <t>WILSON  ELIAS   GONZALEZ VARGAS</t>
  </si>
  <si>
    <t>WILSON ISAU  CU GUERRA</t>
  </si>
  <si>
    <t>WILSON NEPTALI  CHI CORTEZ</t>
  </si>
  <si>
    <t>WILSON WILFREDO  TOT XOL</t>
  </si>
  <si>
    <t>WINIVER JOSE  MARQUEZ GONZALES</t>
  </si>
  <si>
    <t>YAHAIRA YAMILETT  CAMBRANES VANEGAS</t>
  </si>
  <si>
    <t>YEFRIN ESTUARDO  CORTES COHUOJ</t>
  </si>
  <si>
    <t>YEISON ALEXANDER  MALDONADO GUERRA</t>
  </si>
  <si>
    <t>YENNER AROLDO  CALATE  ESPINOSA</t>
  </si>
  <si>
    <t>YESLIN MARLENI  QUINTANILLA  PEÑA</t>
  </si>
  <si>
    <t>YONATHAN OSBELY  LOPEZ  FUNES</t>
  </si>
  <si>
    <t>YORDAN JAVIER  MENDOZA MIJANGOS</t>
  </si>
  <si>
    <t>YOVANI  ALBERTO  ARRIAZA VALLADARES</t>
  </si>
  <si>
    <t>YULISSA FABIOLA  CAAL FLORIAN</t>
  </si>
  <si>
    <t>YURI JEANETH  SABANO OCHOA DE GALVAN</t>
  </si>
  <si>
    <t>MAURO TOMAS  ALDANA HERNANDEZ</t>
  </si>
  <si>
    <t>DEBORA BETZABE  ZACARIAS FELIPE</t>
  </si>
  <si>
    <t>ELBA PATRICIA  BARRIOS ESCOBAR  DE MALDONADO</t>
  </si>
  <si>
    <t>HANNS ESTUARDO  WOLTKE AYALA</t>
  </si>
  <si>
    <t>LAURA YOHANA  RAMIREZ TORRES</t>
  </si>
  <si>
    <t>ABEL ITAMAR  OROZCO PEREZ</t>
  </si>
  <si>
    <t>ABEL JONATAN  LOPEZ</t>
  </si>
  <si>
    <t>AMAYRANY SULEMA  PEREZ ROBLERO</t>
  </si>
  <si>
    <t>ANGEL OBISPO  PEREZ QUIJIVIX</t>
  </si>
  <si>
    <t>CARLOS GUANERGES  IXCOY XIVIR</t>
  </si>
  <si>
    <t>CESAR SECUNDINO  BAQUIAX GARCIA</t>
  </si>
  <si>
    <t>CRISTIAN ANTONIO  VENTURA MORALES</t>
  </si>
  <si>
    <t>DAVID ELISEO  PEREZ MAZARIEGOS</t>
  </si>
  <si>
    <t>DIEGO ISIDRO  LOPEZ GONON</t>
  </si>
  <si>
    <t>EDGAR ALEXANDER  ALVARADO XURUC</t>
  </si>
  <si>
    <t>EDGARDO JUSTINIANO JUNIOR OROZCO DIAZ</t>
  </si>
  <si>
    <t>ELDER ISAU  MIRANDA PAXTOR</t>
  </si>
  <si>
    <t>ESLER EDENY  DE LEON DE LEON</t>
  </si>
  <si>
    <t>ESMAYDELIN BERNARDO  OROZCO OROZCO</t>
  </si>
  <si>
    <t>ESVIN RICARDO  LOPEZ MIRANDA</t>
  </si>
  <si>
    <t>FERNANDO SAUL  COYOY QUIJIVIX</t>
  </si>
  <si>
    <t>HEBER GERSON  GUTIERREZ HERRERA</t>
  </si>
  <si>
    <t>HERLIN ALEXANDER  BAUTISTA OROZCO</t>
  </si>
  <si>
    <t>HUMBERTO ARNOLDO  ALVARADO BATZ</t>
  </si>
  <si>
    <t>ILDER OSWALDO  GIRON LOPEZ</t>
  </si>
  <si>
    <t>JEMNER JOSUE  OROZCO VENTURA</t>
  </si>
  <si>
    <t>JOSE SANTIAGO AGUSTIN PEREZ QUIJIVIX</t>
  </si>
  <si>
    <t>JUAN AGUSTIN  PACHECO BAQUIAX</t>
  </si>
  <si>
    <t>JUAN   GARCIA PEREZ</t>
  </si>
  <si>
    <t>JUAN RAFAEL  CANASTUJ GARCIA</t>
  </si>
  <si>
    <t>JUAN  ULICES  CARDONA MIRANDA</t>
  </si>
  <si>
    <t>JUSTO RUFINO  BARRIOS LOPEZ</t>
  </si>
  <si>
    <t>LESTER AARON  JIMENEZ ARRIAZA</t>
  </si>
  <si>
    <t>LESTER LIVARDO  NAVARRO VELASQUEZ</t>
  </si>
  <si>
    <t>MANUEL   GUACHIAC IXMATA</t>
  </si>
  <si>
    <t>MANUEL ISRAEL  GUARCHAJ ROSARIO</t>
  </si>
  <si>
    <t>MARCO ANTONIO  ALVARADO VASQUEZ</t>
  </si>
  <si>
    <t>MARCOS HUMBERTO  FUENTES BAMACA</t>
  </si>
  <si>
    <t>MAYNOR JOSUE  RODAS MAZARIEGOS</t>
  </si>
  <si>
    <t>MELVIN ALEXANDER  ELIAS TIZOL</t>
  </si>
  <si>
    <t>OSVIN OTTONIEL  VASQUEZ PEREZ</t>
  </si>
  <si>
    <t>OVER IVAN  LOPEZ DE LEON</t>
  </si>
  <si>
    <t>PEDRO RAFAEL  CANASTUJ BAQUIAX</t>
  </si>
  <si>
    <t>ROBINSON GUALBERTO  CALDERON SANDOVAL</t>
  </si>
  <si>
    <t>SANTOS TOMAS  ROJAS YAX</t>
  </si>
  <si>
    <t>ULICES  JULIAN   BARRIOS  LOPEZ</t>
  </si>
  <si>
    <t>URVI ANTONIO  SANTOS GODINEZ</t>
  </si>
  <si>
    <t>WILIAN BIDAL  MIRANDA PAXTOR</t>
  </si>
  <si>
    <t>YENER JOSE ANTONIO ESTRADA HERNANDEZ</t>
  </si>
  <si>
    <t>ALEJANDRA RAQUEL  PEREZ DE LEON</t>
  </si>
  <si>
    <t>JUAN JOSE  PINEDA GONZALEZ</t>
  </si>
  <si>
    <t>WILCIAS FLOILAN  GARCIA MALDONADO</t>
  </si>
  <si>
    <t>WILY ALEJANDRO  RODAS QUEZADA</t>
  </si>
  <si>
    <t>YELSIN MAUDIEL  RIVERA CARCAMO</t>
  </si>
  <si>
    <t>ANA LEIDY  ARROYO RIVERA  DE BARRIENTOS</t>
  </si>
  <si>
    <t>CLAUDIO  JOSE  ESTUPE  CARRERA</t>
  </si>
  <si>
    <t>CRISTIAN EUGENIO  SANTOS BARRERA</t>
  </si>
  <si>
    <t>DANY ARIEL  ESTRADA LOBOS</t>
  </si>
  <si>
    <t>DARWIN EMANUEL  SANCHEZ  GODOY</t>
  </si>
  <si>
    <t>DORIAN MARIELA  AGUILAR CORADO</t>
  </si>
  <si>
    <t>EDELMAR ISMAEL  ALONZO  DE LA CRUZ</t>
  </si>
  <si>
    <t>ERWIN JOSUE  CATALAN VALLADARES</t>
  </si>
  <si>
    <t>GELBER JONATAN  CLARA ALONZO</t>
  </si>
  <si>
    <t>GLADYS   RIVERA LOPEZ</t>
  </si>
  <si>
    <t>JAVIER OSWALDO  SOTO VASQUEZ</t>
  </si>
  <si>
    <t>JESMYN MARLENE  PERALTA HERNANDEZ</t>
  </si>
  <si>
    <t>JUAN  CARLOS  GIRON  VASQUEZ</t>
  </si>
  <si>
    <t>LEONARDO    SANCHEZ GIRON</t>
  </si>
  <si>
    <t>LUISA DE JESUS  BARRERA  CARRERA</t>
  </si>
  <si>
    <t>MARIA XIMENA  HERRERA SAMAYOA</t>
  </si>
  <si>
    <t>MARIO ARMANDO   JIMENEZ BARRIOS</t>
  </si>
  <si>
    <t>OSCAR  ALEJANDRO  AGUILAR ALVAREZ</t>
  </si>
  <si>
    <t>ROBINSON  ANTONIO  CALDERON  BARRIOS</t>
  </si>
  <si>
    <t>TRINI DEL ROSARIO  CASTAÑEDA  PERALTA</t>
  </si>
  <si>
    <t>JUNIOR  IVAN  CASTILLO GIRON</t>
  </si>
  <si>
    <t>NATHALI VALERIA DE NAZARE SOTO PALACIOS</t>
  </si>
  <si>
    <t>IRMA MARISOL FELIPE BARRENO</t>
  </si>
  <si>
    <t>CONTRATADA A PARTIR DEL 02 DE MARZO DE 2026</t>
  </si>
  <si>
    <t>JOSUE ROLANDO  ARTIGA BORRAYO</t>
  </si>
  <si>
    <t>JORGE SOLIS  XINGO</t>
  </si>
  <si>
    <t>JOSE ANTONIO  CHUC TAY</t>
  </si>
  <si>
    <t>EDGAR BARTOLO  BATZIN NAVICHOC</t>
  </si>
  <si>
    <t>HENRY REGINO  MENDEZ CHAVAJAY</t>
  </si>
  <si>
    <t>DIEGO MARTIN  RAMIREZ IXBALAN</t>
  </si>
  <si>
    <t>FRANCISCO SICAY  ICAJ</t>
  </si>
  <si>
    <t>BERNABE   LOPEZ SAJVIN</t>
  </si>
  <si>
    <t>DERIK ESTUARDO  CALEL CRUZ</t>
  </si>
  <si>
    <t>MARIO CESAR  TALE COCHE</t>
  </si>
  <si>
    <t>CORNELIO MARCO ANTONIO PERECHU TZEP</t>
  </si>
  <si>
    <t>VICENTE FRANCISCO OMAR PEREZ COX</t>
  </si>
  <si>
    <t>SANTOS MAURICIO  VICENTE MENDOZA</t>
  </si>
  <si>
    <t>JOSE MANUEL  VASQUEZ UPUN</t>
  </si>
  <si>
    <t>EMILIO ALFONSO  CHOX CAN</t>
  </si>
  <si>
    <t>JOSE RAMIRO  VASQUEZ PEREZ</t>
  </si>
  <si>
    <t>AURI SUCELY  SALAZAR VIELMAN</t>
  </si>
  <si>
    <t>JOSE   BACAJOL SIMAJI</t>
  </si>
  <si>
    <t>EZEQUIEL   IBOY BACAJOL</t>
  </si>
  <si>
    <t>ABEL MAXIMILIANO  MENDOZA GODOY</t>
  </si>
  <si>
    <t>MANUEL   GUARCAS CALEL</t>
  </si>
  <si>
    <t>ALAN ISMAEL  GALDAMEZ ANTON</t>
  </si>
  <si>
    <t>EDIN OSWALDO  VALDEZ CABALLEROS</t>
  </si>
  <si>
    <t>ERIX GUSTAVO  PEREZ CORDON</t>
  </si>
  <si>
    <t>GERSON ERNESTO  LOPEZ CRUZ</t>
  </si>
  <si>
    <t>GUSTAVO ADOLFO  GARCIA GUILLEN</t>
  </si>
  <si>
    <t>IVETT KAROLINA  ORELLANA INTERIANO</t>
  </si>
  <si>
    <t>JAIRON EZEQUIEL  GABRIEL CABRERA</t>
  </si>
  <si>
    <t>JOSE ALEJANDRO  NAJERA Y NAJERA</t>
  </si>
  <si>
    <t>JOSE ARNOLDO  FLORES MORALES</t>
  </si>
  <si>
    <t>JOSE EDIN  PEREZ CONTRERAS</t>
  </si>
  <si>
    <t>LUIS FRANCISCO  MENDEZ DEL CID</t>
  </si>
  <si>
    <t>LUIS GENARO  SANTOS CABRERA</t>
  </si>
  <si>
    <t>MELKY SAUL  CABRERA BARRIENTOS</t>
  </si>
  <si>
    <t>PEDRO   ORTIZ MONTECINOS</t>
  </si>
  <si>
    <t>WELNER ENRIQUE  RAMIREZ VIGIL</t>
  </si>
  <si>
    <t>SOFIA FERNANDA  TORRES  PINEDA</t>
  </si>
  <si>
    <t>AUXILIAR MISCELANEO</t>
  </si>
  <si>
    <t>DIEGO JOSE  PORTILLO ZUÑIGA</t>
  </si>
  <si>
    <t>LESLIE JAZMIN  MORALES LOPEZ</t>
  </si>
  <si>
    <t>ALVARO NOE  SUCHITE GARCIA</t>
  </si>
  <si>
    <t>ANDERSON JOSE  MARROQUIN GODINEZ</t>
  </si>
  <si>
    <t>BAYRON WILFREDO  SOSA VARGAS</t>
  </si>
  <si>
    <t>BRAILIN  UDIEL  CHACÓN  RUANO</t>
  </si>
  <si>
    <t>CARLOS ALFREDO  ALDANA LEIVA</t>
  </si>
  <si>
    <t>CARLOS ANDRES  PACHECO VASQUEZ</t>
  </si>
  <si>
    <t>CARLOS  HUMBERTO   FAJARDO SITUN</t>
  </si>
  <si>
    <t>CARLOS RANDOLFO  RIVERA  GARCIA</t>
  </si>
  <si>
    <t>CESAR RICARDO  HERNANDEZ JACINTO</t>
  </si>
  <si>
    <t>CORNELIO   VASQUEZ Y VASQUEZ</t>
  </si>
  <si>
    <t>DELMY  IDALIA  SOTO VILLEDA</t>
  </si>
  <si>
    <t>EDUARDO ELIAS  LOPEZ ORTIZ</t>
  </si>
  <si>
    <t>EMILIO ISMAEL  GABRIEL RAMOS</t>
  </si>
  <si>
    <t>ENRIQUE   CHAVEZ RAMOS</t>
  </si>
  <si>
    <t>ERICK FRANCISCO  ESCOBAR PEREZ</t>
  </si>
  <si>
    <t>ERLIN ORLANDO  SOSA GUTIERREZ</t>
  </si>
  <si>
    <t>FREDDY ANIBAL  RAMOS TORRES</t>
  </si>
  <si>
    <t>GEFERSON DANILO  HERNANDEZ REYES</t>
  </si>
  <si>
    <t>GERONIMO   CRUZ ORTIZ</t>
  </si>
  <si>
    <t>GERSON  ARIEL   ARRIOLA GALLARDO</t>
  </si>
  <si>
    <t>HECTOR FERNANDO  RODRIGUEZ ROQUE</t>
  </si>
  <si>
    <t>HECTOR ROMILIO  BARRIENTOS BAUTISTA</t>
  </si>
  <si>
    <t>HENRY DANILO  RODRIGUEZ ROQUE</t>
  </si>
  <si>
    <t>HOSMAN GONZALO  SOSA ALDANA</t>
  </si>
  <si>
    <t>HUGO LEONEL  SOSA</t>
  </si>
  <si>
    <t>ISRAEL HUMBERTO  TRIGUEROS RAMIREZ</t>
  </si>
  <si>
    <t>JAZMIN NOEMI  GARCIA MOREIRA</t>
  </si>
  <si>
    <t>JOEL  HUMBERTO  MORALES JAVIER</t>
  </si>
  <si>
    <t>JONATHAN ESTUARDO  ALDANA APARICIO</t>
  </si>
  <si>
    <t>JOSE ALBERTO  CASTAÑEDA LEMUS</t>
  </si>
  <si>
    <t>JOSE FERNANDO  REYES GUTIERREZ</t>
  </si>
  <si>
    <t>JOSE MANUEL  ALEGRIA VASQUEZ</t>
  </si>
  <si>
    <t>JOSE RODOLFO  DUARTE TRIGUEROS</t>
  </si>
  <si>
    <t>JOSUE ERNESTO  MATA MORALES</t>
  </si>
  <si>
    <t>JUAN CARLOS  MONTOYA TRIGUEROS</t>
  </si>
  <si>
    <t>JUAN MANUEL  CRUZ  REYES</t>
  </si>
  <si>
    <t>KEVIN ALEXANDER  GARCIA LOPEZ</t>
  </si>
  <si>
    <t>LAZARO ADOLFO  RODRIGUEZ ROQUE</t>
  </si>
  <si>
    <t>LESTER ADONAI  CALDERON SUCHITE</t>
  </si>
  <si>
    <t>LUIS ALBERTO  CORDON PERDOMO</t>
  </si>
  <si>
    <t>LUIS AROLDO  CABRERA BARRIENTOS</t>
  </si>
  <si>
    <t>LUSBY OTONIEL  GALDAMEZ GENIS</t>
  </si>
  <si>
    <t>MARIO ISMAEL  RAMOS Y RAMOS</t>
  </si>
  <si>
    <t>MARIO LEONIDAS  MARROQUIN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</si>
  <si>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</si>
  <si>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</si>
  <si>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</si>
  <si>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</si>
  <si>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</si>
  <si>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</si>
  <si>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RIGOBERTO   ARISTONDO RUIZ</t>
  </si>
  <si>
    <t>RUDY   GUDIEL AGUSTIN</t>
  </si>
  <si>
    <t>SANTIAGO   LOPEZ PEREZ</t>
  </si>
  <si>
    <t>SELVIN IGINIO  CABRERA BARRIENTOS</t>
  </si>
  <si>
    <t>TEOFILO   CORTEZ MENDEZ</t>
  </si>
  <si>
    <t>TIMOTEO GARCIA  GREGORIO</t>
  </si>
  <si>
    <t>WALTER   RUANO HERNANDEZ</t>
  </si>
  <si>
    <t>WILMER DANIEL  ARCHILA REYES</t>
  </si>
  <si>
    <t>ANTONIO   ORTIZ ALONZO</t>
  </si>
  <si>
    <t>CRUZ   ALDANA BARRIENTOS</t>
  </si>
  <si>
    <t>FREDY DANILO  HERRERA RAMIREZ</t>
  </si>
  <si>
    <t>HENRY DONALDO  PERDOMO  MARROQUIN</t>
  </si>
  <si>
    <t>HUGO   MONTECINOS ORTIZ</t>
  </si>
  <si>
    <t>LUIS ARMANDO  GARCIA MORALES</t>
  </si>
  <si>
    <t>YEISON ROLANDO  SOSA BARRIENTOS</t>
  </si>
  <si>
    <t>JUAN CARLOS LOPEZ GONZALES</t>
  </si>
  <si>
    <t>CIRILO   SUCHITE RAMIREZ</t>
  </si>
  <si>
    <t>WENDY JACQUELIN  SOLANO ROSSI</t>
  </si>
  <si>
    <t>SARA MARIBEL  HUB</t>
  </si>
  <si>
    <t>ADOLFO   RAX  COY</t>
  </si>
  <si>
    <t>AMILCAR   ICO TOC</t>
  </si>
  <si>
    <t>ARCANGELO  JEAN DOMINIC BURGOS MARROQUIN</t>
  </si>
  <si>
    <t>ARNOLDO   ICAL  CHOLOM</t>
  </si>
  <si>
    <t>ARNULFO   CUZ XOL</t>
  </si>
  <si>
    <t>BERNARDO   CANTORAL  TEC</t>
  </si>
  <si>
    <t>BRAULIO ISRAEL  IXIM CHUB</t>
  </si>
  <si>
    <t>CARLOS ENRIQUE  TEC CAAL</t>
  </si>
  <si>
    <t>CESAR AUGUSTO  MORALES CAHUEC</t>
  </si>
  <si>
    <t>DANY OMAR  RODRIGUEZ VELASQUEZ</t>
  </si>
  <si>
    <t>DAYRIS ROSSANA  LUC CHUB</t>
  </si>
  <si>
    <t>DELIA PATRICIA  CUZ</t>
  </si>
  <si>
    <t>DENNIS IMANOL  MEDINA CHUB</t>
  </si>
  <si>
    <t>EDGAR   POP SUB</t>
  </si>
  <si>
    <t>EDSON ARIOBALDO  CHUB BIN</t>
  </si>
  <si>
    <t>EDWIN RAMIRO  ICHICH TUT</t>
  </si>
  <si>
    <t>EFRANCIS   ALVARADO GONZALEZ</t>
  </si>
  <si>
    <t>ELIO SANTOS  CHOC TZALAM</t>
  </si>
  <si>
    <t>ERVIN ARIEL  SANTOS PEREZ</t>
  </si>
  <si>
    <t>ERVIN ROMARIO  CHEN POP</t>
  </si>
  <si>
    <t>ERVIN   YAT LUC</t>
  </si>
  <si>
    <t>FRANCISCO JAVIER  CHOLOM COC</t>
  </si>
  <si>
    <t>FREDY  ROLANDO   CHEN  MEJIA</t>
  </si>
  <si>
    <t>GABRIELA ALEJANDRA  URIZAR RUBIO</t>
  </si>
  <si>
    <t>GERONIMO    ICHIC JUC</t>
  </si>
  <si>
    <t>HERBER ELEAZAR MARCO TULIO CAAL OXOM</t>
  </si>
  <si>
    <t>HERMINDO   ALONZO RODRIGUEZ</t>
  </si>
  <si>
    <t>HUGO GUMERCINDO  AC POOU</t>
  </si>
  <si>
    <t>JAIME ROBERTO  CAAL XO</t>
  </si>
  <si>
    <t>JOAQUIN   CHOC  CAAL</t>
  </si>
  <si>
    <t>JORGE MARIO  CHE GARCIA</t>
  </si>
  <si>
    <t>JOSE ALBERTO  CHUB SI</t>
  </si>
  <si>
    <t>JOSE ANGEL ERNESTO CACAO ICHICH</t>
  </si>
  <si>
    <t>JOSE ANGEL  TOT CU</t>
  </si>
  <si>
    <t>JOSE LUIS   MOLINA  AGUILAR</t>
  </si>
  <si>
    <t>JOSUE NATANAEL  CHUB CHOC</t>
  </si>
  <si>
    <t>JUAN ALBERTO  MARTINEZ MEJIA</t>
  </si>
  <si>
    <t>JUAN  LEONARDO   PUTUL TIUL</t>
  </si>
  <si>
    <t>JUAN PABLO  TUN GABRIEL</t>
  </si>
  <si>
    <t>JULIAN   MORALES SANTIAGO</t>
  </si>
  <si>
    <t>JULIO   AYU BOLVITO</t>
  </si>
  <si>
    <t>JULIO FRANCISCO  CAAL XOL</t>
  </si>
  <si>
    <t>KATERINNE SARAI  CAC VANEGAS</t>
  </si>
  <si>
    <t>KATHERIN ANGELA ANABELLA CAAL BELTRAN</t>
  </si>
  <si>
    <t>KRISTIA ALEJANDRA  CHAVEZ ESCOBAR</t>
  </si>
  <si>
    <t>LUDVIN GERARDI  ICAL BOL</t>
  </si>
  <si>
    <t>LUDWING ALINDER  QUIIX CAAL</t>
  </si>
  <si>
    <t>MANUEL SAUL  POP TUX</t>
  </si>
  <si>
    <t>MARLON GAMALIEL  TZUB CAAL</t>
  </si>
  <si>
    <t>MATEO ANTONIO  XOL POP</t>
  </si>
  <si>
    <t>MAXIMO   CAAL QUIB</t>
  </si>
  <si>
    <t>MAYNOR EDWIN JONATAN  SAGUI YAT</t>
  </si>
  <si>
    <t>MAYNOR ENRIQUE   YAXCAL CHOC</t>
  </si>
  <si>
    <t>MAYNOR RAYMUNDO  TIPOL QUEJ</t>
  </si>
  <si>
    <t>MIGUEL ANGEL  MACZ CHOC</t>
  </si>
  <si>
    <t>MIGUEL    JA  ICHICH</t>
  </si>
  <si>
    <t>OCTAVIO FROILAN  COY CHE</t>
  </si>
  <si>
    <t>ORLANDO   SAGUI</t>
  </si>
  <si>
    <t>OSCAR LEONARDO  TIUL BEB</t>
  </si>
  <si>
    <t>PEDRO   CHEN PAAU</t>
  </si>
  <si>
    <t>RAFAEL   CAAL CAAL</t>
  </si>
  <si>
    <t>REGINALDO   POP  ASIG</t>
  </si>
  <si>
    <t>RODOLFO GONZALO  CHUB CHEN</t>
  </si>
  <si>
    <t>ROLANDO   PUTUL SACBA</t>
  </si>
  <si>
    <t>ROLANDO   YAT TUT</t>
  </si>
  <si>
    <t>ROSENDO   PAAU CAAL</t>
  </si>
  <si>
    <t>RUDIN OSWALDO  TOT ICH</t>
  </si>
  <si>
    <t>RUDY OSWALDO  BATZ YAT</t>
  </si>
  <si>
    <t>SELVIN GEOBANY  BOTZOC XOL</t>
  </si>
  <si>
    <t>VINICIO   CAC CHOC</t>
  </si>
  <si>
    <t>WALDEMAR ISMAEL  TZIB CAHUEC</t>
  </si>
  <si>
    <t>WENDY GABRIELA  XI BA</t>
  </si>
  <si>
    <t>WILFIDO ORLANDO  GARCIA GARCIA</t>
  </si>
  <si>
    <t>WILLIAN MISAEL  TIUL SOTZ</t>
  </si>
  <si>
    <t>WILSON FRANDER  ACTE CAAL</t>
  </si>
  <si>
    <t>ZULY MAGALI  CASTRO TENI</t>
  </si>
  <si>
    <t>MANUEL   POP QUIB</t>
  </si>
  <si>
    <t>BLANCA CHUB DE CAAL</t>
  </si>
  <si>
    <t>GILBERTO PEÑA TEC</t>
  </si>
  <si>
    <t>DOMINGO EDUARDO POP CHUB</t>
  </si>
  <si>
    <t>ROSARIO TEC CHOC DE SAQUÍ</t>
  </si>
  <si>
    <t>JOSELINA PAOLA TZIR POP</t>
  </si>
  <si>
    <t>JULIO ROSENDO CHÉ MAQUÍN</t>
  </si>
  <si>
    <t>CESARIO CHÉ YAT</t>
  </si>
  <si>
    <t>EMILIA TUT TUT DE TEC</t>
  </si>
  <si>
    <t>AURA MAGDALENA PAN CAAL</t>
  </si>
  <si>
    <t>JOSÉ VÍCTOR MAQUÍM CAAL</t>
  </si>
  <si>
    <t>NICOLAS XOL TEC</t>
  </si>
  <si>
    <t>JOSEFINA BEB POP</t>
  </si>
  <si>
    <t>PEDRO CHOC PAAU</t>
  </si>
  <si>
    <t>PEDRO POP CHOC</t>
  </si>
  <si>
    <t>ALBERTINA CAAL ASIG</t>
  </si>
  <si>
    <t xml:space="preserve">BYRON NOÉ IVÁN CHOC ASIG </t>
  </si>
  <si>
    <t>FEDERICO CHOC CHOC</t>
  </si>
  <si>
    <t>ANGEL PAULINO CAAL TEC</t>
  </si>
  <si>
    <t>MARIA MAGDALENA CHUB CAAL DE CAAL</t>
  </si>
  <si>
    <t>MIGUEL ANGEL SAQUIL PAN</t>
  </si>
  <si>
    <t>FRANCISCO   CHUB</t>
  </si>
  <si>
    <t>HELEN ROSMERY IXPEC HERNÁNDEZ</t>
  </si>
  <si>
    <t>GILBERTO DAMIAN LÓPEZ SOLIS</t>
  </si>
  <si>
    <t>ELMIR LINDOMAR LÓPEZ VELÁSQUEZ</t>
  </si>
  <si>
    <t>SELVYN EZEQUIEL JUÁREZ IXCAQUIC</t>
  </si>
  <si>
    <t>JESÚS ABEL TUJ CHOCOY</t>
  </si>
  <si>
    <t>DORA CAROLINA VELÁSQUEZ LÓPEZ DE CANEL</t>
  </si>
  <si>
    <t>JORGE ARTURO PIEDRASANTA LÓPEZ</t>
  </si>
  <si>
    <t>MARCOS ANDRÉS COYOY CATINAC</t>
  </si>
  <si>
    <t>GLORIA YESENIA AGUILAR GÓMEZ</t>
  </si>
  <si>
    <t>EDWIN NEFTALI DE LEÓN CIFUENTES</t>
  </si>
  <si>
    <t>HEBER OBED FUENTES GARCÍA</t>
  </si>
  <si>
    <t>MONICA ALEJANDRA ORTÍZ DARDON</t>
  </si>
  <si>
    <t>SERGIO JOSÉ HUMBERTO LÓPEZ CHOC</t>
  </si>
  <si>
    <t>RUTH MARÍA PALALA PÉREZ</t>
  </si>
  <si>
    <t>HERNAN ADALLI DE LEÓN MEJÍA</t>
  </si>
  <si>
    <t>MARTA LUZ TISTA COY DE RECINOS</t>
  </si>
  <si>
    <t>CECILIA NATALI MALDONADO MARTÍNEZ</t>
  </si>
  <si>
    <t>HÉCTOR ESTUARDO ROCA ANTILLÓN</t>
  </si>
  <si>
    <t>Técnicos, Contratado bajo el renglón presupuestario 081 como Administrativo</t>
  </si>
  <si>
    <t>Profesionales Individuales en General, contratado bajo el renglón presupuestario 081 como profesional</t>
  </si>
  <si>
    <t>Técnicos, contratado bajo el renglón presupuestario 081 como Técnico Especializado</t>
  </si>
  <si>
    <t>Profesionales Individuales en General, contratado bajo el renglón presupuestario 081 como profesional experto</t>
  </si>
  <si>
    <t>DIRECCION DE RECURSOS HUMANOS
DIRECTOR: LICENCIADA ALMA LISETH JUAREZ LOPEZ
RESPONSABLE DE ACTUALIZACION DE INFORMACION: OMAR ALEKSIS AMBROSIO LOPEZ
MES REPORTADO: ABRIL 2026
(ARTICULO 10, NUMERAL 4, LEY DE ACCESO A LA INFORMACION PUBLICA)</t>
  </si>
  <si>
    <t>RENGLÓN PRESUPUESTARIO 029 "OTRAS REMUNERACIONES DE PERSONAL TEMPORAL"</t>
  </si>
  <si>
    <t>RECONOCIMIENTO DE GASTOS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</si>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</sst>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8" formatCode="[$Q-100A]#,##0.00;\-[$Q-100A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167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4" fontId="2" fillId="2" borderId="9" xfId="1" applyNumberFormat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64" fontId="6" fillId="0" borderId="10" xfId="2" applyFont="1" applyFill="1" applyBorder="1" applyAlignment="1">
      <alignment horizontal="center" vertical="center"/>
    </xf>
    <xf numFmtId="164" fontId="6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2" fillId="2" borderId="7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49" fontId="2" fillId="2" borderId="8" xfId="4" applyNumberFormat="1" applyFont="1" applyFill="1" applyBorder="1" applyAlignment="1">
      <alignment horizontal="center" vertical="center" wrapText="1"/>
    </xf>
    <xf numFmtId="49" fontId="2" fillId="2" borderId="9" xfId="4" applyNumberFormat="1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49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7" fillId="0" borderId="10" xfId="5" applyFont="1" applyFill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166" fontId="7" fillId="0" borderId="10" xfId="5" applyNumberFormat="1" applyFont="1" applyFill="1" applyBorder="1" applyAlignment="1">
      <alignment horizontal="center" vertical="center" wrapText="1"/>
    </xf>
    <xf numFmtId="166" fontId="8" fillId="0" borderId="10" xfId="3" applyNumberFormat="1" applyFont="1" applyBorder="1" applyAlignment="1">
      <alignment horizontal="center" vertical="center"/>
    </xf>
    <xf numFmtId="166" fontId="7" fillId="0" borderId="10" xfId="5" applyNumberFormat="1" applyFont="1" applyFill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166" fontId="8" fillId="0" borderId="10" xfId="3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6" fillId="0" borderId="10" xfId="2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6" fillId="0" borderId="0" xfId="0" applyFont="1"/>
    <xf numFmtId="0" fontId="10" fillId="0" borderId="0" xfId="6"/>
    <xf numFmtId="0" fontId="10" fillId="0" borderId="0" xfId="6" applyAlignment="1">
      <alignment horizontal="center"/>
    </xf>
    <xf numFmtId="0" fontId="4" fillId="0" borderId="0" xfId="0" applyFont="1" applyAlignment="1">
      <alignment horizontal="center" vertical="center"/>
    </xf>
    <xf numFmtId="0" fontId="11" fillId="4" borderId="10" xfId="6" applyFont="1" applyFill="1" applyBorder="1" applyAlignment="1">
      <alignment horizontal="center" vertical="center" wrapText="1"/>
    </xf>
    <xf numFmtId="0" fontId="11" fillId="2" borderId="10" xfId="6" applyFont="1" applyFill="1" applyBorder="1" applyAlignment="1">
      <alignment horizontal="center" vertical="center" wrapText="1"/>
    </xf>
    <xf numFmtId="0" fontId="12" fillId="0" borderId="0" xfId="6" applyFont="1"/>
    <xf numFmtId="0" fontId="10" fillId="0" borderId="10" xfId="7" applyBorder="1" applyAlignment="1">
      <alignment horizontal="center" vertical="center" wrapText="1"/>
    </xf>
    <xf numFmtId="49" fontId="10" fillId="0" borderId="10" xfId="7" applyNumberFormat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 wrapText="1"/>
    </xf>
    <xf numFmtId="167" fontId="13" fillId="0" borderId="10" xfId="7" applyNumberFormat="1" applyFont="1" applyBorder="1" applyAlignment="1">
      <alignment horizontal="center" vertical="center"/>
    </xf>
    <xf numFmtId="167" fontId="13" fillId="0" borderId="10" xfId="7" applyNumberFormat="1" applyFont="1" applyBorder="1" applyAlignment="1">
      <alignment horizontal="center" vertical="center" wrapText="1"/>
    </xf>
    <xf numFmtId="0" fontId="13" fillId="3" borderId="10" xfId="7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49" fontId="7" fillId="0" borderId="10" xfId="4" applyNumberFormat="1" applyFont="1" applyBorder="1" applyAlignment="1">
      <alignment horizontal="center" vertical="center"/>
    </xf>
    <xf numFmtId="166" fontId="7" fillId="5" borderId="10" xfId="4" applyNumberFormat="1" applyFont="1" applyFill="1" applyBorder="1" applyAlignment="1">
      <alignment horizontal="center" vertical="center" wrapText="1"/>
    </xf>
    <xf numFmtId="14" fontId="7" fillId="3" borderId="10" xfId="4" applyNumberFormat="1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1" fillId="0" borderId="0" xfId="8" applyAlignment="1">
      <alignment horizontal="center"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>
      <alignment horizontal="center" vertical="center"/>
    </xf>
    <xf numFmtId="49" fontId="3" fillId="0" borderId="0" xfId="8" applyNumberFormat="1" applyFont="1" applyAlignment="1">
      <alignment vertical="center"/>
    </xf>
    <xf numFmtId="0" fontId="2" fillId="2" borderId="10" xfId="8" applyFont="1" applyFill="1" applyBorder="1" applyAlignment="1">
      <alignment horizontal="center" vertical="center"/>
    </xf>
    <xf numFmtId="0" fontId="2" fillId="2" borderId="10" xfId="8" applyFont="1" applyFill="1" applyBorder="1" applyAlignment="1">
      <alignment horizontal="center" vertical="center" wrapText="1"/>
    </xf>
    <xf numFmtId="49" fontId="2" fillId="2" borderId="10" xfId="8" applyNumberFormat="1" applyFont="1" applyFill="1" applyBorder="1" applyAlignment="1">
      <alignment horizontal="center" vertical="center" wrapText="1"/>
    </xf>
    <xf numFmtId="49" fontId="7" fillId="0" borderId="10" xfId="4" applyNumberFormat="1" applyFont="1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0" fontId="0" fillId="0" borderId="10" xfId="0" applyBorder="1"/>
    <xf numFmtId="0" fontId="6" fillId="0" borderId="10" xfId="2" applyNumberFormat="1" applyFont="1" applyFill="1" applyBorder="1" applyAlignment="1">
      <alignment horizontal="center" vertical="center" wrapText="1"/>
    </xf>
    <xf numFmtId="44" fontId="6" fillId="0" borderId="10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5" fillId="0" borderId="10" xfId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/>
    </xf>
    <xf numFmtId="166" fontId="6" fillId="0" borderId="10" xfId="1" applyNumberFormat="1" applyFont="1" applyBorder="1" applyAlignment="1">
      <alignment horizontal="center" vertical="center"/>
    </xf>
    <xf numFmtId="166" fontId="6" fillId="0" borderId="10" xfId="1" applyNumberFormat="1" applyFont="1" applyBorder="1" applyAlignment="1">
      <alignment horizontal="center" vertical="center" wrapText="1"/>
    </xf>
    <xf numFmtId="0" fontId="10" fillId="0" borderId="12" xfId="7" applyBorder="1" applyAlignment="1">
      <alignment horizontal="center" vertical="center" wrapText="1"/>
    </xf>
    <xf numFmtId="0" fontId="13" fillId="0" borderId="12" xfId="7" applyFont="1" applyBorder="1" applyAlignment="1">
      <alignment horizontal="center" vertical="center" wrapText="1"/>
    </xf>
    <xf numFmtId="167" fontId="13" fillId="0" borderId="12" xfId="7" applyNumberFormat="1" applyFont="1" applyBorder="1" applyAlignment="1">
      <alignment horizontal="center" vertical="center" wrapText="1"/>
    </xf>
    <xf numFmtId="49" fontId="10" fillId="0" borderId="12" xfId="7" applyNumberForma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168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4" fontId="1" fillId="0" borderId="0" xfId="8" applyNumberFormat="1" applyAlignment="1">
      <alignment horizontal="center" vertical="center"/>
    </xf>
    <xf numFmtId="44" fontId="2" fillId="2" borderId="10" xfId="8" applyNumberFormat="1" applyFont="1" applyFill="1" applyBorder="1" applyAlignment="1">
      <alignment horizontal="center" vertical="center" wrapText="1"/>
    </xf>
    <xf numFmtId="44" fontId="0" fillId="0" borderId="10" xfId="0" applyNumberFormat="1" applyBorder="1"/>
    <xf numFmtId="44" fontId="1" fillId="0" borderId="0" xfId="3" applyNumberFormat="1" applyAlignment="1">
      <alignment horizontal="center" vertical="center"/>
    </xf>
    <xf numFmtId="44" fontId="6" fillId="0" borderId="10" xfId="1" applyNumberFormat="1" applyFont="1" applyBorder="1" applyAlignment="1">
      <alignment horizontal="center" vertical="center" wrapText="1"/>
    </xf>
    <xf numFmtId="44" fontId="10" fillId="0" borderId="0" xfId="6" applyNumberFormat="1"/>
    <xf numFmtId="44" fontId="11" fillId="4" borderId="10" xfId="6" applyNumberFormat="1" applyFont="1" applyFill="1" applyBorder="1" applyAlignment="1">
      <alignment horizontal="center" vertical="center" wrapText="1"/>
    </xf>
    <xf numFmtId="44" fontId="10" fillId="0" borderId="10" xfId="6" applyNumberFormat="1" applyBorder="1"/>
    <xf numFmtId="44" fontId="3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2" borderId="10" xfId="0" applyNumberFormat="1" applyFont="1" applyFill="1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49" fontId="7" fillId="0" borderId="12" xfId="4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166" fontId="7" fillId="5" borderId="12" xfId="4" applyNumberFormat="1" applyFont="1" applyFill="1" applyBorder="1" applyAlignment="1">
      <alignment horizontal="center" vertical="center" wrapText="1"/>
    </xf>
    <xf numFmtId="14" fontId="7" fillId="3" borderId="12" xfId="4" applyNumberFormat="1" applyFont="1" applyFill="1" applyBorder="1" applyAlignment="1">
      <alignment horizontal="center" vertical="center" wrapText="1"/>
    </xf>
    <xf numFmtId="0" fontId="1" fillId="0" borderId="12" xfId="4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wrapText="1"/>
    </xf>
    <xf numFmtId="49" fontId="2" fillId="2" borderId="10" xfId="4" applyNumberFormat="1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18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17" fillId="6" borderId="2" xfId="3" applyFont="1" applyFill="1" applyBorder="1" applyAlignment="1">
      <alignment horizontal="center" vertical="center"/>
    </xf>
    <xf numFmtId="0" fontId="17" fillId="6" borderId="1" xfId="3" applyFont="1" applyFill="1" applyBorder="1" applyAlignment="1">
      <alignment horizontal="center" vertical="center"/>
    </xf>
    <xf numFmtId="0" fontId="17" fillId="6" borderId="3" xfId="3" applyFont="1" applyFill="1" applyBorder="1" applyAlignment="1">
      <alignment horizontal="center" vertical="center"/>
    </xf>
    <xf numFmtId="0" fontId="17" fillId="6" borderId="4" xfId="3" applyFont="1" applyFill="1" applyBorder="1" applyAlignment="1">
      <alignment horizontal="center" vertical="center"/>
    </xf>
    <xf numFmtId="0" fontId="17" fillId="6" borderId="5" xfId="3" applyFont="1" applyFill="1" applyBorder="1" applyAlignment="1">
      <alignment horizontal="center" vertical="center"/>
    </xf>
    <xf numFmtId="0" fontId="17" fillId="6" borderId="6" xfId="3" applyFont="1" applyFill="1" applyBorder="1" applyAlignment="1">
      <alignment horizontal="center" vertical="center"/>
    </xf>
    <xf numFmtId="49" fontId="18" fillId="0" borderId="0" xfId="3" applyNumberFormat="1" applyFont="1" applyAlignment="1">
      <alignment horizontal="center" vertical="center" wrapText="1"/>
    </xf>
    <xf numFmtId="49" fontId="18" fillId="0" borderId="5" xfId="3" applyNumberFormat="1" applyFont="1" applyBorder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17" fillId="2" borderId="2" xfId="8" applyFont="1" applyFill="1" applyBorder="1" applyAlignment="1">
      <alignment horizontal="center" vertical="center"/>
    </xf>
    <xf numFmtId="0" fontId="17" fillId="2" borderId="1" xfId="8" applyFont="1" applyFill="1" applyBorder="1" applyAlignment="1">
      <alignment horizontal="center" vertical="center"/>
    </xf>
    <xf numFmtId="0" fontId="17" fillId="2" borderId="3" xfId="8" applyFont="1" applyFill="1" applyBorder="1" applyAlignment="1">
      <alignment horizontal="center" vertical="center"/>
    </xf>
    <xf numFmtId="0" fontId="17" fillId="2" borderId="4" xfId="8" applyFont="1" applyFill="1" applyBorder="1" applyAlignment="1">
      <alignment horizontal="center" vertical="center"/>
    </xf>
    <xf numFmtId="0" fontId="17" fillId="2" borderId="5" xfId="8" applyFont="1" applyFill="1" applyBorder="1" applyAlignment="1">
      <alignment horizontal="center" vertical="center"/>
    </xf>
    <xf numFmtId="0" fontId="17" fillId="2" borderId="6" xfId="8" applyFont="1" applyFill="1" applyBorder="1" applyAlignment="1">
      <alignment horizontal="center" vertical="center"/>
    </xf>
    <xf numFmtId="0" fontId="18" fillId="0" borderId="0" xfId="8" applyFont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0" fillId="0" borderId="0" xfId="6" applyAlignment="1">
      <alignment horizontal="center"/>
    </xf>
    <xf numFmtId="0" fontId="10" fillId="0" borderId="5" xfId="6" applyBorder="1" applyAlignment="1">
      <alignment horizontal="center"/>
    </xf>
  </cellXfs>
  <cellStyles count="9">
    <cellStyle name="Moneda 2 2" xfId="5" xr:uid="{51750145-34A7-438C-995A-0E9B6E4B42E3}"/>
    <cellStyle name="Moneda 3 2 2 2" xfId="2" xr:uid="{E3A24A22-C9F9-4908-A577-2E3E2D1AD219}"/>
    <cellStyle name="Normal" xfId="0" builtinId="0"/>
    <cellStyle name="Normal 2 2 2 2" xfId="4" xr:uid="{BFF749E7-28B6-449F-A7D5-C9DED676D7A1}"/>
    <cellStyle name="Normal 2 3" xfId="7" xr:uid="{36987F19-7A68-427B-80B5-80C19EE0F08E}"/>
    <cellStyle name="Normal 2 4 2" xfId="1" xr:uid="{A4B3E797-0613-42FA-8799-53277E58E80B}"/>
    <cellStyle name="Normal 4 2" xfId="3" xr:uid="{D8C88DE4-8575-4655-9C47-E732070B1D53}"/>
    <cellStyle name="Normal 5" xfId="6" xr:uid="{F053FC81-1DBA-4428-8EDC-836BE9DA872C}"/>
    <cellStyle name="Normal 6" xfId="8" xr:uid="{805F2EE0-8859-4BF2-9ACB-4439238CCAF9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4EA72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553761F8-8EED-4997-B25F-1DC64052B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266267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439208</xdr:colOff>
      <xdr:row>0</xdr:row>
      <xdr:rowOff>266700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2859FA3A-3CB8-4AEE-8047-54F6F93C6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439208" y="266700"/>
          <a:ext cx="5266267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B65F6D-76D3-47F9-BC66-0BC27C886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1822" cy="173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3</xdr:col>
      <xdr:colOff>1783771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CFBDB-88CF-47BD-BBBE-6D99ED6D6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5818" cy="1755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7FBA5-1A68-4EDC-BC26-E3E01EEE2D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F697E-DBEF-4525-8CB5-EF49854869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DFC61-539C-4715-8525-7DAEA7D3C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DCA7D-16A2-4C44-ABAD-567D458F0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C7074-6CC6-4DAB-81A8-2F81D5BD3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E2EB-23EE-457B-B40E-9F1148B864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8E4AC-68A7-442E-ACB2-15A37F7E3A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ECEF2-2CB1-4B6D-8B53-D5773C858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3B479-E0DD-46A2-9853-9EDBADD5C0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FAD50-4F08-4E5A-A7D3-B085DD998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6F115-48E7-404C-9649-DD34CC445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91C80-B24E-4172-8FB7-B61A154C1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2C2EA-0EF9-4BA7-BDCB-6EA291C2C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A6FB-2B4F-4DA9-9187-28070D87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CBCF0-1331-4FEF-BF37-2924F0DA8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A0A6-BA6A-4797-9D17-E483BB7D5D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78953-EB54-45B7-A596-C1DAAC4D0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254AD-34E9-463E-9C3E-26CAEE5A4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31CEE-74F5-42B6-8870-597187EFA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0808-D8DF-4093-8B94-2000FEB99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6BA85-0A1F-4865-B22E-0E2BD9076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2B538-1058-47B5-9D01-9A21FD015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9E61B-73EB-4AD6-8829-4307E30E6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AB19-809B-433C-8A19-6860F2224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3534-ADE5-44D8-970C-76E562072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7714F-67A9-4514-9380-A5B60B258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9CAE2-17F3-435C-8179-EC42A7A99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6E02E-7870-4F93-A1ED-8BB3A6388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91581-8A78-460D-807C-48BDDC774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7481-0473-4A9A-B8B5-3E72349E7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CAE97-A451-4780-BD43-E901626781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74A2C-3921-45BF-8E44-3123E82AF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C3909-1F09-453D-B43B-AD4233D95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D48F2-EC6D-4BA8-A8C9-C06E7E67E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3601-DB48-466F-8A51-EBE733C2F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86E1-27A0-49C8-8D46-FD496E04C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1A01C-3E31-4CBF-BCB8-2D38B873A0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EDC5A-941C-4565-91A8-50B07E16E3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DC4A-CAA2-48B3-99E1-00ABA8FB0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1BE9D-17B4-4191-BCC2-8C3B3895CB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8BB75-0B24-41F3-89F2-0A6A9D5BB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47152-613C-40F1-A8B8-F74B4A871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472C2-59C8-4EA0-8530-31FF4ABB6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E397-4CF7-4857-9870-1EE00E6889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2D772-55C2-4398-97DA-5F2BD01E7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5BE48-F948-40B8-B041-5AF3083C8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C569B-09AA-45B5-94FE-06B3E355F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092C-1B68-4BC7-8C0B-4707FB043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0F774-6106-4271-927C-45EA00AE9D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97D0-BFFD-4BD5-8806-013A562D9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49E57-E54A-4B44-9D38-90A36DA5D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B7F2A-3157-482B-A3B9-5FB095DF45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7886B-93D1-465C-A65A-F67B3EDD5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BBE8-9493-4BD2-A5F5-283C4F2D5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BD0EA-45D2-4DE1-BE99-07D7A5D629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C014-77F5-48A1-9EA5-E10167265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EED1-20B0-4B01-9925-396B98AB43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52A6E-71A8-436E-9EF9-AAB21319A4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34F97-FF29-4CD1-BDC2-42311F04A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BAFA9-DE1F-45A3-AF3D-F436604EFD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DAF40-D9FD-4E45-BA2A-C4C251C06C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C9981-3680-4328-99C2-3C73171443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D8D65-5638-43E6-B2E7-41E155499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E6613-400C-4EDB-9FC9-5580E3EBF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A14D2-954F-47AD-97FC-AF0239443A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44C7A-BFA2-4815-A801-5649B7052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0FDA0-E98D-4335-9632-050187875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34C69-8F6E-430A-A124-7C85491B6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20DA-126F-44C5-8ACD-FC8A1076FE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DE44F-8E93-46C2-90AC-C18DA7E3D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A09D4-2086-4939-9D02-7F0501396B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DA679-25F6-47BF-8C1F-6AA2558653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FF431-6F2F-4584-9818-6004B43C2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7463C-DDB8-4B17-A285-9124F6776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0FABE-74AC-42D9-B308-1B321A8AE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BED94-1F2F-4FF0-AD1B-24E326308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12F89-F7BC-4E7A-BEB0-F529D8671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ACC59-2571-4779-A5F1-3E9F9C5C71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8281C-F8CB-4A83-AEF4-ED77E9DD6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37ED8-A997-49DB-86F2-57BACA7AB4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9B33D-6064-4CC9-B5F2-14AF989E4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C8D9B-1E8C-45DB-830F-626B03983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EBEA-C599-4A45-BFAA-475D663B1B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AE84E-7DEF-4607-8FD1-C51ACC3A8B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7C7D3-79FA-4537-B772-54AF945375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96F1D-8D93-4FC9-BEDA-9A2A3DDCC5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A8F8B-4B10-4423-B144-C953C81900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223FF-BA3C-4C8A-97D1-34C86959F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8F14F-4AF9-4187-A703-91519D1F2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2CCC2-E6ED-4FFD-8E0C-4F2B55BC9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DD81F-159B-4F5A-B1A2-6999694DE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3CE77-7F52-432E-992B-3C602C3BA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905F4-EA53-4772-A11C-CE501A7259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DBF5C-F264-4FC9-8F0C-5B9512D6F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86267-28C9-4B0D-A402-B2ECDB4B5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4AAFF-486B-4B33-BC06-7A6E64DC4E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391B8-42CF-4120-8C47-194E23937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3BC14-AB28-438C-86FB-4880C7A22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32032-302C-4D15-883A-B30BA8EF06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E493F-0738-4E3A-A076-E38C99C45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D0EA8-E393-4875-BC8A-869014D7C5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8B18C-4D54-4C05-B95F-8D79187DA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29CE4-3255-4E5F-8EF4-4ADE1E6861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CE191-A17C-4667-BCD3-41355E7495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EB3AB-4FA9-43C8-9B4F-BE214004C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CA26F-8B5B-4009-87D2-DEE101951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5ECA6-5420-4003-91DC-52EA48286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4055-BE75-4E60-A6C0-B372C48B1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E84D2-7342-49E9-B308-3414149846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BD806-A3EE-4EF5-893B-B8E123AC8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2312C-249C-48DC-824E-8459D72E0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EE03C-A8FC-4566-9558-5623829D81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CC62-6A5F-463B-857F-6A05D1D8E1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A1AFA-5D86-4129-B14D-044A39796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9EFDC-0482-4051-9E7A-9D5F9B44EA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3F61C-1567-46CC-9B50-400796A2AC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0760D-ECC3-44D1-A42B-2BD93F927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2FB64-D9BB-45B5-AF45-081FD1265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1D439-20B0-4C61-84E8-536C0B48F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A3F73-516B-4EFD-BEAD-4EB6CCD9D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F23C4-C2EB-4133-9183-FD9996B53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2F3AD-5EDD-4133-8E38-36FDE31032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8E5F1-4DF9-435E-AD0B-C6038DB91A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DC290-5411-4FA1-9977-69C5846B2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70224-E627-4DC0-A4BA-10E8F28A4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4F922-0F0B-4728-B421-DDF744E2AD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7F097-C99D-4D0D-BDAB-6195A2C6BB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4E999-B605-4D43-ACDD-9B83EE223F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AFCC9-FA89-423F-BF24-06B4A267E3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6B8F3-F557-4E49-8611-8D781C9C9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09BD-7286-49F5-8843-8F12D5723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3B949-57FA-4422-8A40-89602A02C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6143-6FA5-4766-89F4-AD65364DA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FEA21-E18E-4A58-9631-402272B38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B686-BF0E-4908-81C7-C1DD167AB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FB185-7D0D-4764-B7A5-F1EC41FA35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C1A5C-052D-47B4-83C7-51CB99AF6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684CB-FDA2-44A4-84F6-E8B231A77D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F255A-8247-4BE2-85E2-73CA27D69C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5DAF8-B81E-4269-A41C-F807192C6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763B-5CE9-4B91-89B3-F04EBAB2CC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FE4B7-2353-4A23-9434-2976B7CD9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37948-5FB6-49D4-A824-67E26D960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FD422-613C-4358-A670-0F99AF20F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092C1-146A-424C-823B-28570AE27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992C2-0E3F-4985-BA56-BDA149606E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4A3C-E9B0-4E15-9398-CA481C27B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E3B61-3C4F-4DE5-AD15-CA0D1B98CF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8F0CC-6FFC-4691-BB9B-88B0C4269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F17BB-30C3-48BD-A0C4-BC8D98785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06E51-EA22-45A6-82A9-FE56F1243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C1BF-043D-4176-A122-C96A2176F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D7018-1FF9-44E1-91E2-E021A08B1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20F80-EC8C-4C88-A26E-D74E6C647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2568-96EC-47A5-B373-4D3EC2A59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19AE8-A454-44A0-B7B3-E24A8A7009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08828-1436-4D6D-A545-5AA3C3FB4D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B524F-1676-4B31-BADE-E71601F70B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919D-AE5B-4C1D-921F-705E21D0D4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E9008-0B3B-479B-A381-CD14B306B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2E044-7A48-4B67-B0E1-3CCAD459E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C9977-BDA1-49B3-9963-BFFDF87D1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33F6-DC98-4412-AC2D-2348E4F2E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129F8-A730-498C-BD54-09DE9AF04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18C80-8509-486C-A644-3EB5DE1E2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5F67-0F5C-4AA3-A8D5-74F4E3502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7F517-8503-4914-AFB0-A6A10D6C78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20804-B12D-4CEC-BCE8-9F2C9C616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95B1C-5716-4EA4-9D52-86F20D1A6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25543-66AD-4357-B23D-9E6B1E9789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5BEA9-00D1-42E6-B26F-8D5AD2AEE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135C8-BF80-439D-8E46-61EE4EE828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522CC-C8BE-4A73-A6C3-7CA07AD062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D50B4-3A14-4E46-B23C-9F9877E1BC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5737C-34F2-4885-8CA3-E6DE56140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0B8A6-BCC2-4A8A-91BE-72770109B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74DF-7C9F-4E6A-A518-13E64F7CC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A960A-E1A7-4225-B91C-F78CE29DE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81388-D5B8-4426-9D96-A976FD981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2B589-786C-4C2E-B6FE-5205186559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E4C1F-6F14-4C16-B57E-0C138FEB06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4D232D-C57D-4694-9C71-C0DBA69240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3EA7-EAD5-44AC-9E78-767AAAFE7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E63F-5AC6-4616-B37A-7C57F009E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55152-17E2-4381-B4DA-C215860E62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94DB-AC18-4A7A-90B7-7937D398B9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C0380-AF4C-4668-A3B9-C7C02CDBE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0A88F-0D9A-4ADE-A0AC-2D5793100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32166-BA7D-41CA-A6C5-597E6BB8E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5CD31-9FC4-4B76-B486-1CD3F09F6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5ED3-9B4D-4396-B06A-18305575A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A9F1D-8158-4597-990F-70ACADEEC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0DECB-1EDA-4C41-BA8E-7FE82BFDE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F7B73-5525-40AD-94E3-ECCF0F28BF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5E66C-982A-4EC4-AB59-EA01D93924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F9CDE-0C8F-482F-9E38-7A86961F0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881F3-73B6-4CAD-9F3B-5B7D3AD65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C569D-72A4-44A1-B84D-57B3C6A4F1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BB459-63D3-45B7-89B2-9D788A40C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77C27-9DA5-4673-8CEE-C580AF436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2890B-4D85-45D8-9593-A2D70EAAA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75C83-065C-4E87-A041-D3A8B16E37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FF88-E3E0-4032-8B37-2C056CE30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70595-094F-474E-83E8-4BBC98DDC4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C6906-F2C5-4B0B-9383-5A7A1736B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E26B1-33AC-401C-BCC5-ABE2B81E5D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D56C-FFA3-4099-A74B-B9CECF0E6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E3515-E906-4BF3-93CF-B6BC16CE38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62F0-3B2C-4022-8F48-BBC00BCF9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1DD3F-4A5A-4BC4-967F-072170214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8BF01-8021-414C-95D4-1C0165BE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C4B23-C398-4277-8432-C764D29472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E32C08-F9B9-4C17-98D5-7E931AE6D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51D7F-D767-4680-8E9A-4FDD01DAF0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43815-3025-42FF-A030-D87B4583E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57FE5-C049-423B-880B-86B80E24E7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BA978-F123-40D7-A91E-7143CE7973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98FB3-581E-44BC-BBB1-FAA1F7496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24566-499B-47A1-8E91-7D12F94652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8ABA1-557F-4A10-906D-7AEC3771F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EAB23-8579-4E84-898E-865B40C420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43C9-1E5D-4EF5-950D-C19F445D1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75FE-AB61-4F25-8AAB-37A5D5760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2708C-C905-454F-A3A0-486D778A4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A1440-15A0-4939-829E-44AE92B01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360C2-D458-4812-AF4B-81483D2A9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8C0B-0AA6-47B0-B8C4-38EE327D30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30B0B-C6E2-4D20-90A3-AEE6D8B8D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69183-D08F-4ACD-9079-8C947BA50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AA2C-5EAA-422A-9068-ED06CCDC5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68177-8C82-4732-A189-F94422C307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6A6C3-2E54-4B24-B3B6-508196723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C2C54-9D2C-4A0B-A324-A58C28FA0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328F8-EE6E-4B1F-B62D-D39BCF8E4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A01CA-121A-454F-AD7F-8699DFA628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932C2-2AF9-4F8E-96F7-875477826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86804-E40D-4658-BE80-322E5FEE86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48AAC-A186-426E-8949-B30F04E4C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382D-D4F2-49A0-A1C4-309B8C797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5BDFD-0057-42EC-9B9C-37D1F1C5F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E5528-2DAC-4FA3-B8C8-B691FF8F4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983C5-BE0C-45B7-99F7-D761ABD1EA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F69D5-B414-4D4F-9E00-8709386CFD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E1072-AF37-4EC4-9812-A420EB591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9B7B0-9031-4F61-9551-35D74C8DD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27C4-9E50-4FF8-8382-417D51FBC9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B41AB-1863-41CD-8030-1EFD12D68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110FC-14BC-40D2-AA03-2E9529524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D92A-E35F-44D2-9467-F07599C32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B9017-5B4E-4B4C-B9F6-519548279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9D43F-274A-4771-923A-34F1E3616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C906B-536C-436C-9056-6A4DCF9E93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27130-C7B6-4FD6-9AB4-B001417666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4D3B9-3E07-4AD8-A154-9F2804314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5E26-B687-46D0-B4C1-A0886CFD6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BED57-CF88-4B49-AF7C-15FC9BCDB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9C35A-B17F-4FB2-8D14-3DEDF24AB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A3DB2-EEA1-4326-9DB4-E6B2B6946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D8A10-55D5-4AC1-AB88-57D1EE0E9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DD774-44F6-4515-910D-4514FF43D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5841E-49A9-45B2-A5CF-0ED27A617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2759D-A12B-43AF-A95E-46E118CB2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97717-640E-4C50-8160-5A20BF2A92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9C0C3-55C7-4612-A116-E945F2387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46435-31E0-43A2-8D57-5FE3E3A4FD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25FB5-36B2-4A9C-B60D-7258BB8C22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7E243-DD2A-4A88-8191-40EC572F1B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897F8-99E0-48D1-B4C9-1A715B890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6E1CE-A165-46F2-A05A-9DE9C1AC0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64FA-0D05-45CB-AE00-B84F8888BD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638B7-2DD7-4F03-96D2-122BA94C1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5D5F1-F191-4E27-9726-CFFBF435C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692D6-7F96-4150-B4CF-0DF57E0CD7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A7703-B648-4FDE-9A85-4C420102A3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A105-E665-40CE-B2DB-2696D8E79A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2D19-7176-4F1E-BF07-2D5E4343C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B7E39-FEE3-4F81-8CDC-9AC56ED46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FE42-5D5D-47D2-9872-3C4F851F3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F3B9C-4961-47F4-9475-0870A109E8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3D6EB-FBC4-4C19-9C6F-BFB7FF890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928CB-F247-480D-B34E-F755CE723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F1489-72AB-4DFA-90FA-F627A0D218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01F19-30BD-479B-9668-93C30913B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FA428-3ECB-4B25-9F99-BE69F68793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1B48A-1B90-4C19-9ABF-B61BB34FD7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E189-C38E-42D5-8EAF-BF7DB00A6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16EC0-420F-4F37-B409-EEB87DE406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672B1-52DF-4DDA-AE29-B258BD60AC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BF83-87A0-4587-8C8E-098F659FC0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A3D9B-3DD7-4E81-938A-4C396CED3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C270D-6802-4551-A5C3-E97045DB6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02D05-12F5-4FF2-8171-1C1D0C2EC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63B67-0307-409B-B5EF-76BB76A096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A6BAD-F5A0-4477-8B1F-46A9A97C0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0D0F-7EAD-4E13-9EA4-746CA79F6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212BB-0EA5-46AE-9587-73EBAA05A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693CB-7C0F-4363-86E2-6828781AB4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85756-3939-4379-999B-2262C908A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3D7C7-B973-4F32-BA54-EE07578A4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3F85A-9B2A-40B5-A217-D8E70B650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9FFE9-1323-47AD-B0FA-337CD3B42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6DF46-1DDE-4698-B60F-D31564589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BDEE5-62D4-403B-97F5-6B73630C88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022C9-186F-4DE7-A150-659D481D0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549F4-8D06-48EB-889D-FEA6B5B22C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E5779-9BB2-4D4D-9566-F176263B0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359EC-4C1D-4577-84FF-C3A3EFFBB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AB35F-C59F-4062-B6D0-7CCAEB721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44643-3516-43FC-BDA1-ECA26D1C0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7994C-B4BC-4BB4-9492-54ED923C8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FBF30-66A1-45C9-8564-AF723F4D7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07CFA-BE4A-4DD8-8050-61D4B7B17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718EC-422D-4A64-8CA7-80C2C66AF8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E232F-EF15-4F6C-B1A9-FC29E03C5A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49888-A5FD-49B3-889B-BCBF6D011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A6720-DF93-421B-B530-D5140FB12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408D9-613A-44FE-B506-F91176103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475F-C921-4732-BEEF-8AE1601DB6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6B6C-473D-436D-99F8-B7AD608E2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52F7D-711A-49AC-A4CF-3C750E788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AFAD3-3F86-4B40-AAD8-437FA70A9B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ABE79-543F-4FB6-AB37-EF5A2CA396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A72E2-8F38-4592-8679-14E70AC6FB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5148C-818C-4C94-BDFA-0486E7622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7520B-39C5-4ED9-827A-B94CEF4EF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A505D-16AE-4655-9175-82149032D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A908E-D231-4DB5-A06D-A9846025D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C57A-6B6B-4959-88A8-A0E990ED0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0C19-BDD9-4B74-99FB-B4FDD6E61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DBBB8-8124-4895-A4A6-5BF549D25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A3458-C25A-43A0-A401-9D4C366FD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183F-5A77-4885-AD10-EC59F0F7FF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7195E-61B2-4E40-8328-232E9628B6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9E91D-88E8-4EBB-9CFD-02F77A8AB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FCF7A-7A24-4DE6-A2EA-564518107D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6C5BC-899A-47B4-BDF9-E285671F6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377A8-B2B1-4536-8518-CB5891D62C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8FF3D-68D8-46E7-A7FA-9BD6DA3B1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0EAC8-7B58-4951-80EC-9CDE62E2C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1C312-3A2A-49A9-A857-19B27CB88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875ED-A1EB-4606-BDC6-1BD7EC90E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A7792-863A-4B91-9C2A-B6468EF02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D4D9C-98FE-48E5-A039-9917B953CB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0D50-560C-4416-A0FB-B1B43253B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8C8F7-BC73-463E-8BEF-24EB938310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E7177-1B52-41BE-A687-835A3D14E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1FAE5-BE57-451D-982A-F39220899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2434-07F4-4C5F-9CC2-8E430850F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FEA0-C7E3-49F9-9474-A1BAAD898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59369-0453-4778-AE89-1293C6E0E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A99DA-88B7-4819-AD2A-AA8DEE346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0E76-D1D1-4B8D-ACEE-4747E9C47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16C2C-B437-4500-8ADF-5449FF76C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DBB10-B647-4BCC-AEF5-7A8DF42B70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FDDD4F-8A77-48FF-95FD-AE0F9C9DA6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D4461-595A-4E0F-B0A3-441D2436A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E6CAB-EB99-4F0E-8901-5B039EC90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DA621-6AE1-4ACB-8AEC-BC832FDB2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6A61C-2128-4BA6-A06B-5913565FCB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DD162-95F7-4A9B-813A-5FA70A682B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E6FC4-6085-42D3-B1C6-395451358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AB15-C0BC-4E71-8A96-F091959C6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F54B-536C-48AF-9876-F6EBBD8EF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102A5-1375-4DE0-B30D-B97B792025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B4E97-76D8-4907-970B-1568DD46F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C5E76-8F24-4B46-8FC9-07FABCE39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7F64F-B39C-4E90-A715-025D832F14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F056F-C8A0-4B89-AE29-236F3A1D12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8689A-C039-4729-8217-7EAE88D4F6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222E4-BEBF-43E5-ABCD-D8C7F136C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F36A-EA1C-4F8C-A1E1-F2B8CC8F9C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27D3C-B022-497D-8967-195B93262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FDE8A-957B-4A81-9A44-739840714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A858B-61B8-4D26-B506-0126FB3EF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5FFD7-7EC8-4878-B0BD-921915014B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D0C4B-CD58-4EE6-B584-19AA9D75C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1A4EC-F8BB-4DFA-AADE-D912EC0C6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0AF41-F255-44F5-83D3-E1B6E713A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6AB9C-33FF-4AD7-9219-B963BC1B0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68D76-BB54-4631-9CDD-85FF866D3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B3C82-B7A0-408A-997C-55D1C053E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BA09F-87BF-451E-8235-B9CA617376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CA45A-74B6-41A1-85C4-9B704ADB7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5EA30-E4D7-4FEA-A0A5-29730BCB0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D455A-682F-4C24-AE94-FF17A060E7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E36AB-A28E-4831-8D27-A300AA764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9B7D2-6412-49DE-BB8A-B9CC3A83A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053C7-3BF5-4DAD-A4E6-D1D061991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BFDFA-D512-446E-A481-DFBBC211C5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84BCF-7669-4B8C-8AF4-98592D5AB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8B0C4-8881-4FA9-B0E6-1BAA94327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3FFDE-E10A-4AD5-9B5D-A15C3F26C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5366A-644A-49DA-89BF-740566855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60577-7324-497A-AE28-56CB1DF564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A041-849C-4D30-936F-67196E06C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652C1-3DDE-494A-AB16-78CF6B4EF3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37F96-7DF7-48C0-A45C-523650094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61241-44D7-46D8-B762-D20B08975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5E20C-6806-44B8-A939-2ECE765676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43D-0D1E-478E-8568-63D0787C24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E02EB-0868-4F08-B9EF-D24F21B335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4D2A-4F7A-4622-83CB-59096602FE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107F8-1D24-4201-BF1F-82B08C75D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606C7-4D41-4C8B-BD15-87CC478A4C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0BAC8-45DD-495B-A703-AD5100673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A2C6B-99C3-4BF3-8F84-633FA6D40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E7843-4E4C-4681-80B0-A27D18C1A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2068F-DA6B-4411-901E-FE7C97DE08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7A96C-363D-4787-AD2D-DE2C92C7D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2CA4-1802-4EF2-A75F-82862A0C7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D5209-0D06-4B1E-A2AB-05A124A4C8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06B4F-3941-4BF0-83E0-177FF0D88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115FF-2637-422A-BBD9-1A52A8718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D77F-416C-4DB6-9890-BD7F3E88A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4E92E-E28A-44A2-A159-11CF569DFA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A23EE-5DAB-4E64-A2BE-F072AF09C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BABD6-9A58-4C8C-ABC0-BA235CA02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A3252-0634-4D05-88E6-A74ABC6935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9BDC9-A89F-4D22-A70B-0E464C776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9F79C-602E-49ED-AFE9-58D6E1B78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35CC6-26B5-43CF-8481-3B79D2DFE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ECE09-3365-40E5-9B7E-BF8687A4B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2E21C-F26F-46F4-9E1A-BDEF3E7DD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0BDA2-DB70-49E7-B5EC-22ED504CC0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D6902-6A45-477E-91B4-9EB2ED22B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48C94-3C52-48D3-BA33-69F6F6485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0244B-F025-4854-A9F2-3AA8E6C31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C875A-DF70-427A-A62C-AC66304C7F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CA0A-E9FA-44D9-9A20-A8D9B7DC6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EDA64-175B-4268-8CEF-CF6B9A12F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AB815-CB2D-4ED0-ABB6-E6D498F3E5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63459-D0F3-43FE-9160-A9D7E287A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590FE-36C6-4F39-9367-E082A0852E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BDF3D-520D-4CB9-9004-52A748935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B163C-0D64-46E3-80B3-A39B5BD5C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E8458-AB7E-429C-B9B6-4CD737AE6C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F6136-6206-4915-A84C-ABF2FCE476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D8184-6F3C-4EDA-B7CB-3E10988CC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980E5-2963-4843-AF2C-89FC44CD8C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FC85E-3A25-4246-9357-FCEC1C5101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9758D-432A-47F4-A396-2EECB15DF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49B41-0C47-44FB-8190-BAD643327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3D001-B687-4E85-8371-A886EEA91E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E87FF-E7F1-4E78-889B-3A568769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B4E33-AEDA-4C80-8FBF-9BAFD9C65B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1016-ACF0-479D-A6EE-39B7AA522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D2BDC-709A-427F-A565-5F061E851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1C260-2C97-409E-973F-ADC216D97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013B4-8443-461C-990E-C54840D6F2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691F-63D0-41FA-B8D6-326C779E9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7805E-9C31-445C-96AF-FEF4866CA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75852-BE92-4091-8C6C-B596F99BB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1EF93-2F17-49B4-ABC2-D2BABBA62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FCCAE-6E54-4ECA-836C-48C9F4A47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16B1A-B482-46D6-B3EC-23B67D1AC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BDA8-7A21-471D-BDA3-ED08F36F6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7B3C-2500-47EA-A11D-22586E4FA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0F47F-37B4-4705-BAA5-0308A2E093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6098-68C2-49FD-8D4C-74A41F229B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576CB-CE5F-4D49-99D7-878280112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B4BC7-C286-457F-AB0A-66623EBDC3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0B452-81B9-4DF5-B75F-5BD4DEEFBD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CDE98-56B9-43EC-809A-38AA520C7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E30B8-A0F7-4DCB-9690-D35622A52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D91B8-A3A9-43E9-8CBC-BB42077872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F310-46D8-4AC4-847E-FDE19B6B6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2E0F3-4D6D-4C07-ABC8-45FCA5673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C3CAD-5C1E-4D37-ABF2-B99DE632E4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2BE4F-5C76-4EED-AD3E-0D4FB1DAA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F7A84-3C28-4205-A869-893113591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1357F-36F1-4033-AC00-B55564BE6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C7A13-77FA-4FEC-B6C7-B54358659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45E02-51CE-4355-9F20-AC00D64D1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4CF8-1F1B-4281-8710-922A4736BF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49AAF-5D87-4A75-8B01-E8B53B64E2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06EBF-CB14-4FCB-94C0-39725D40A9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9C32-F4AD-4428-A0EB-DF43736EF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595F5-F1C2-4579-BD8A-792B442009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D68A6-0AB6-4235-BD9B-8058A0EE2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69CAC-7509-4A8D-A04E-47A88D3F1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75118-95A7-4E4B-A7A7-2434CC2A6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9087B-A6ED-4B90-B29F-0045B53B3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763C3-C700-4D07-B1F6-B6F1BC72F0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92F5-4A9A-4EC4-BF36-1507EE452D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5228A-C7CC-4ACE-A870-51395B389A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EBC41-43E9-4FD0-9135-F68B99D22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869E1-1F74-4825-8408-07CA932C7E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5AF19-8779-45BB-9FEA-476CA953B9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AACB7-BF1F-45A9-A555-6377292DA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185C5-A014-4736-9575-413E17F88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E8B43-0FC5-4A31-AD4D-A6967385F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0885-9309-4A9C-AEEA-DCF9D1BE6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71D0-2226-4D15-AD9C-CF69BBC53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C5635-07D2-4337-BC3F-294DFAF42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8976B-915E-42F3-A8AC-CA5E70AE7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F36C9-99B1-4D16-BF25-FB9BFDB3CE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9932-96C2-4FE3-9194-D1C30462B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A3EB0-1152-405C-88D5-FB4AB7261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C88AE-78FE-4D24-B082-6FD1E6EC5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8BECD-C23D-49A0-9F19-3D5953934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7DAA3-74C1-472C-85F1-4204FC658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06494-94A4-472B-806F-D08961821B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3F140-049A-4515-B4E8-91D574CD4D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33A5D-4DC7-4D7E-B636-B99B47DE1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3532A-CD6B-419C-9698-8E37ED154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EF8F9-700B-4803-9D7A-FCBE7C3DA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71FA9-28A2-4D8B-9583-E5A9036F0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27187-C51F-4134-AB46-9DB091E36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62EE4-168F-4F82-BF87-2FC69F871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DE3D0-D92E-4DE5-B58D-683A01DFA7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2E80A-0FCC-4B28-A19C-92986F447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6330-0783-48A1-8442-25FB2A27C7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DA5C-8B4D-4032-8FB8-024A71653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B7C60-97F6-4A87-8EAE-793FD1094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615D0-2293-4219-A14A-E469BB058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ABD44-E83A-477B-9102-49379035A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823E-F377-41D3-B0FA-2FF40EB4A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2F100-0AB6-45CE-9EDD-A78BA936AD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D9133-DCEA-42BC-BB52-B1EC1D9914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97D05-CB8A-4458-9D20-629E77FDD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147BB-9B5B-44A7-9755-8E420744A7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16D92-8B89-41DC-A24A-0C7173920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392DD-343B-422D-B639-EE8F3F095E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6930F-49B2-4515-80AB-B7B1DCA5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9DDA6-A751-4645-8EEC-31B29C666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EF55D-2B9D-4244-AFD4-F2665ACA0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CDA48-332B-4CA3-8240-C8444D524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4FAC9-1DF7-4156-932F-B67A27658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7088A-6D19-4933-BAAE-9AF35DD18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5AFE-541F-4941-83C6-2E22AB721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4E4BB-169C-497E-B708-C82E6D039B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E363-B63E-4224-9B20-19C5D6A5E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B8427-BD0E-4A91-A347-6FE8DD725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37C64-43D2-4109-BC1A-C857DAA71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553A6-964B-4FE3-A457-13BBD46627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F4E3-188D-4539-9FD0-780B208E4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2BBCE-882A-4E88-B7BB-F9E63B4F10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9FAD8-252A-41AB-BB63-6AC5D6CBE5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C9423-8640-4BF7-A2A5-DEEE65E4B5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D36F6-85A6-4FCA-8EFF-CC813C19E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CB93-D78C-4F23-9A1B-3D863EA243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480A4-A06E-47DB-A24F-D2CA7B7311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705BB-3081-4465-A7F1-1378BBA01A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276A6-138A-40B0-96A9-2E31A5906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5FA6-48DF-4B0C-9638-2F3A67E611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88B20-59EA-4694-9EE9-0F3E76424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E507B-DE89-467F-9B06-8C9AA947A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12103-A89F-40B0-B056-6CC4A7966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B9F1D-4C72-4E9C-A636-528322BDB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CCD4-4DC2-4538-91B3-BB5E46E06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1BB52-A24F-4A08-B749-FAB4CA0958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5AA7E-1573-44F0-AAAF-800120857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5DE5B-A6BF-4CFD-BCE9-31222BA2C1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1A940-DBF9-4373-B26E-C3C131D61B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93A8B-A1F1-4640-8B91-179D1CDACB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8CADE-54AB-4697-9488-5B0029BDA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26B1-734A-4740-BFFD-E09EAA33D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54161-0F51-4AD3-AF3B-6D6863F16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3FEA1-F0C2-404E-9024-67727FC4B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5D08D-9CBE-4E4A-8DD8-505898BD1F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D8DC3-40BB-48CB-A9DD-1E4362C9F5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B8C1-7328-459C-95F0-A6F489108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D7D9-A6EF-4373-A4AB-A4EB3503F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D3EB3-AB96-4B45-A938-A9FC64E61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12486-4A86-4F45-A692-0E3C5F926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6B821-4838-4795-9B76-FDE8D2156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A9B8-8EDE-40BA-95D0-D1DDF9037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4140C-17EB-4EC3-B937-01BA0B73C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C4A5E-E05F-4A42-B6DE-8A875B693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15658-26E2-474E-ADB8-2A56F0DC7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0B592-F64C-4C92-BE25-092176D86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DBC5D-34BE-4B13-8DB1-2C533AC7BB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3DEBF-9000-44FF-BF6F-4DD239643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0F89E-93B0-428C-B00E-30F95845A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6DD22-AC64-4E83-A723-9E74DC005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496-B50B-4421-9891-26D7DB0DC0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EBA09-E305-4E76-B6ED-5645808A8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A31F8-C646-4E20-BCB4-40036A8A71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1C65B-AD69-484A-9AC7-BF392EA10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DBFB1-4B83-4F19-AD47-2340CAC61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FA6CB-8949-439A-9BA9-FA07835EF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3583B-E8AB-4734-8BA9-CFBFBB1A6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B3D1F-BC36-4C67-8245-074C67A6A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C4987-8793-451C-9D13-17D8956EC2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4182-4766-4B28-AD5F-0909F3E3FC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86869-1F64-4BA0-994E-E2313649E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AD817-9A04-4714-96F7-AA02F7AAF2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CBA06-5031-41A1-92EA-63FC6673E3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395A8-7C18-44A3-96F7-F4E4AFE6F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3FBD3-30F4-433A-A8D7-5B5EA340E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2DB8E-85B4-4C79-826E-7D0B306CE6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B8722-7B74-4106-A36E-B29F217CF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B41-B9AC-4FAE-B9BE-9A3476F1F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524C3-8405-4D7D-B42D-EABE84A899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9A725-8CE8-4303-A78F-B0EEA34F4E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4C623-2293-430E-A20E-84AF2622C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0D45F-F848-4284-88B9-203FFB0BE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74405-563B-4314-BF00-947DF7404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0B321-996D-46E8-A9AE-B185C8F4E1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22B9F-C221-4EE9-B8DA-564FF94E5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79D76-1BFE-4352-9D06-BFA6480F9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789BF-EAC7-4ACD-B8F2-43F78A084D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A54AE-100E-4680-B05F-C54A2336EA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8EA5-2A5A-4D6E-96FC-9FB6E40ECA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ED22-CB43-4BD3-A44C-8807640AEB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88917-65EF-4CBB-91C2-18F44DD7F1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180D0-43FD-423C-BCD1-930A1AEDD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E24D9-5554-48C4-B1D7-D59F28EC6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68335-1FE2-414E-8057-280B8A2F85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2005-DDC1-4175-87F9-378AF11A9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74A6B-D211-4D4D-9FA5-8C80156279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EE47-23AD-43A7-875C-FC89898871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05C6-9B50-4007-A0AB-DF3BFEEBE0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86128-B307-44EB-B2E8-7A2DA0DD7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C8223-C6BE-4604-AF35-E2F493D4E0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5623C-E29A-46BD-AB31-58F21690D5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8E1F0-9B13-4741-BDE1-F99DAEA6FA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C4F2-7839-4C4B-921F-434475F38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177CC-7D64-4AB9-A47E-9AEDEFB7D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8687-B194-447D-8CEA-D099C17D3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956C1-021A-495D-BCF1-9F79C8DCE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BB194-8A3A-444A-9F8A-6316B0A7C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4AB09-1178-4230-8766-0A648A246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B5B0A-BDB4-48C5-9FC4-94923026B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43114-4C88-4386-8808-C6BEF6589C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BE472-647C-4BAD-9075-191A5435D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67B4E-026F-412F-98EB-0806B3694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68E4A-EC4D-41EB-887B-8200E70475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01D3C-33BC-4A00-89F5-8B466F3DD6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98CDB-4A99-4C41-9BB1-4ECB5F9C5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DFF65-6530-4528-A874-105AA535D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1A415-C2DB-4EBE-AB15-12331354AD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3B60D-D34C-4F82-B754-092D89EC2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BC16F-4360-4E6E-981D-1BD424DC33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E6DB5-4A65-4990-AC93-BD031F7B0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939A3-9434-4847-B08B-2F6F227B4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4EC44-134D-4977-B49E-982C2EA22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DA405-8466-4199-99CD-DDA79BB450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48F9C-767F-40F6-B1C2-4F730E343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F9FCF-BE8E-497A-B5C1-E244A2978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75B9-DBEC-40DC-820A-CC2DFB7D9B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7B6CB-4B26-4BC2-B61D-FE37FF324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6351-D788-424B-A90F-793708865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92B63-42F7-4C8D-B999-AEFBB9C76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623D-809C-4280-B8B1-5891A0F59C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60BCB-5312-4534-9270-4C98B6A974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CDC52-8AF2-4263-A8FA-A0B5572E2E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23C1-1F0D-43B6-8291-BE4DBA413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76CE2-F61F-4F3F-8B8E-16CB32418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E792A-6D21-4636-8E28-46CE2A375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B9F52-B09E-4A53-8744-1F652D96C7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6933-FF62-458F-BC4D-EF32B2D7F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1EEE9-4FE5-4AEA-8F40-E4454C7D3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F72C9-95ED-4197-9079-A97B33C90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1EC99-EC64-4F38-BA1A-D1035A991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A44A-CDC2-4A84-8D34-D21CFCD5A2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433F-9D44-4EE8-9218-B4D1B6C6D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DEB10-5A74-402B-A895-DD5AE51B19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6FB62-ABFB-4D06-8AC6-A187A872F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272F0-9AB8-4AAF-BDFC-9246BFFD5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DFE80-C866-4A6F-B08E-50E455AB95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4EFF1-D660-45E4-A935-CD2C082B5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5958-69E4-4165-AD1D-F418B26200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BBBC-969F-481A-A498-AA29E53A36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91F3C-5A55-452E-915B-0165027620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6AB4-A84A-4E98-98CE-1D65B36476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6B80D-013A-4BA9-9482-602099711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59157-0E29-4D8D-B898-A31939E54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6ABB-A7E0-4A7B-8C8D-0B41EEB7BB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EC26-9FC0-438A-8D29-DA52D4B5B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11FBC-C632-44E0-802F-E5D6CD1600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57CB-3B60-4C04-8C04-F86393D761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83571-E368-4D2D-A681-815246CA5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74AA-3208-415E-BF63-59831396B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8F419-8BF0-465C-8AE3-06F6E76E1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9F06-7E8B-4862-9661-D0A7EAC39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6C68F-9252-485F-B28B-CD78D03095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FA92E-18D9-4567-8560-388B9BE75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65234-DFC4-446E-B77F-9BE4ABA82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48297-7396-4C7A-8076-E0C814CF3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CCA5E-FDC5-42E9-9E5F-0129B5B5FA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56BC6-5A6B-4517-8F46-C331D0DB7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B7C72-F145-4B63-9FFC-D447FB751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4833-43BC-4894-B539-C4499E47EF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9FE14-9668-4399-BF26-F06F6E392A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C6A23-6578-4A69-ABDD-F3F85F220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FB65-CE63-4FAA-84DA-BA644D8F49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F6D74-BD7D-464A-B6CC-DAA7423B36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57F3-34DD-4ABC-9E14-01CF6C702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D24D8-77D0-4F81-A4C6-A003F68FC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7BB24-9248-42C4-9E33-F3BCDDE5DA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49D9-2596-4748-AAAB-7E372BDDBB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86CD-D3E4-4A70-B6C2-E28E6DE185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A436C-51F4-4579-BB5A-3ED69F82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DC70-ED13-4C4D-823F-79EF855481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F6DF-28C7-44E7-8600-7843473C5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258E5-E271-4C01-AC24-064B0B071E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A4324-C609-44A1-86A7-9E4A78E1E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6A5D1-0B6E-49C7-B86C-0A09A8F6D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3155E-AB81-415B-826C-13708C66A5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0ED3A-1749-4384-860B-AD4F710EE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8E039-9254-4E7D-936F-697C516AB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DC218-D194-4277-BE96-9F3E59432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65F4D-45C8-4C87-8059-48D5A0641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24BD9-1525-4799-9D6B-E9585DDCC2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5901B-151B-481E-BCB6-7AD4C88BD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222EA-E8C0-42B8-ADFB-C82AA99606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601B0-2806-40DD-A119-D56A23971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9704-767A-43F1-B68C-44FECC602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EF909-C39F-4F2A-BB4A-2ED8F96D3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48283-6816-4445-9966-375ABACA4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8E82C-E984-477D-8A54-BB0A5C9E26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0CD65-A0A9-400F-874E-17AD1CAF0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234A-DCF9-4691-B471-7F11DA496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C4C2DF-0B4C-423F-846B-E84429F3C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976C-0885-41AA-920F-5A7DF7F0E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31092-28DF-427F-B168-29087F16C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244AF-489C-458E-9D4B-017D368B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18421-5F4A-4BB6-A358-85451BCDFC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9AE77-A545-42CE-9B78-9D26989BE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9588E-86D7-4B7A-ABED-856AA37C4E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0BFED-ACAD-415E-9B9A-7ECF30BCB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7BFBF-C310-4D42-A034-D2BFEAC3C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6BCE-B9DF-4DCE-92C7-116ADCBB4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452E0-28DD-4121-A176-A8E96C017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35C0A-2F25-4EA3-8E28-9CBFA9772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1359D-2D1C-49E8-9470-9330F1F73F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04D3B-E714-4DCF-B4F2-EE373E3555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614E6-DE95-4C16-84B9-5063AE3417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E39ED-0105-4526-B32A-7EF5C48BF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D254B-4C1C-485B-8DBA-00E01C00F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CF48B-FF05-4108-836E-021245936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E41E1-99FB-4D46-85E3-B2D452D54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0D490-30D8-4BC4-BBD0-420B3439F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A6B91-D460-4BA7-B547-F777A6E8EB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DEF07-3DA7-4A7F-98AD-2AC76CF9E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EA664-D59B-48DF-A489-8906793EA5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B1C4C-1802-49E4-986B-3302B00D3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78C16-3E05-44EB-ACE8-A02035A52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5EB2D-8337-47DD-86D2-DCA574061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41D26-0077-41ED-A26F-DC1FC9D6B9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69157-BDEE-41F5-9B39-69F09E57D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33CEF-4590-4E42-8D16-F7C3DB30F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DC81C-95A9-4023-9F4D-1AEB4D1DF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DF758-7C44-44F2-AF63-2042C77DED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6C53F-F714-48E3-8686-B45333679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669D-49A7-48D0-89A7-32B073FD94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EFEC4-1D67-498E-8052-ACC77F610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9DC59-42F8-4B36-BC09-9B591D79F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1A7D7-C6EB-41F2-9CF5-B0E52BFE94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69E33-6949-4E6B-90B6-93B414CDC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03AEF-BC18-4A3E-9556-8701334D33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00770-CA80-4920-AA60-ADEBD39CE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915CF-DDBB-4D2C-8D11-7EBB53524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8453F-D522-4212-A2C6-CF14CCE55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97F43-6096-4A3F-9AAA-1A1436561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94CAC-7372-458C-A4C8-6494395F4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B3F1F-EB74-48F1-86D8-20ED8F5F7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231EC-DB6B-448A-90CC-743C44E779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C8196-09A4-4CAA-96A5-25C76FD623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FB02E-6828-4468-BBD3-E1827C04D4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A4EF5-4711-4197-A74C-1009C3113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EAE4A-1C35-4489-A721-F2CBAD4C8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AF9CA-2C27-42B2-A703-CA2688A93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C7826-DC2E-435B-B847-ACDBBF7760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E9E75-6C49-4FB2-8F9A-13E28B3B9C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7D8FE-84C5-4C4E-B304-DA93020F0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181C3-7B93-4E20-8228-6C09B0B4D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6B837-348D-493C-A364-CC3DBCF47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A4727-1F9F-4322-AA17-500FB9D04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4503E-3F75-448B-8256-4485A12D5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E0B50-2E86-4E3A-A76C-F08684EF6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47BC8-58C2-464C-9539-67ABCF7786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989F7-9FA1-4196-82AC-4FE882AFD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B1842-1D72-4FD1-91AA-4E1A3A37D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41AD7-A7C6-470C-9478-1904076CD8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047D6-A4C5-4E9B-BC08-0FA3269E8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2DCD7-6638-49A7-B106-E690F145B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C3E6A-1503-458C-B1BB-E2BC97A81D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C951D-C095-494A-892E-6860140CB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B0D90-3C79-4DAA-9EA2-9BBEEE5DD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4881F-9D4A-4128-A548-17D8673CCE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A2260-8AAD-40DA-B766-65F49218B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30C1E-5E6B-4587-A21A-587B8FB42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00C64-0A71-4CA0-855E-9CA3B501D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118B8-AB88-4743-8618-67501E8A7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05C82-93F7-4030-AFC9-F6B5D8528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D46DD-AD2A-41AE-986F-01A1D96423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18DC7-4582-4EBC-8891-D2646729E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CF124-0C42-40C8-9165-2FFA3F3E61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4A815-B795-4E2D-88ED-19BA208FD0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A3815-524C-42DA-B107-6E8C445D61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82CC3-E1D8-4C27-9FC5-61239CFF5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82304-26A5-4561-8A11-4F185CB56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12FD1-24E7-472F-BB2D-BD4BE94803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FC196-E152-457E-AF67-CA821AF1F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07CE8-4DC4-4DA6-9084-2601FC0266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7CAFD-F2E6-4F9D-84E1-1FB299A51E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65310-9A9C-49E0-9007-00871BBF9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88B6-1DD3-438B-8DEE-BF0CD779E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56F02-171F-4DFC-8667-DD2EAE44C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2C5F-CCF8-475C-BAD2-2311109B9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E6742-5754-439E-B5DC-41172DB09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C68C2-E5FF-41D5-BE65-7CFDF5B8C8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68F1F-F82E-409C-AB4B-3C4CAB61F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46491-2D19-4DDA-B4EA-19F14E45F7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5A245-548F-4157-97F4-DE8B1E5BE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9570F-4C53-40B2-B9F1-F323C91BE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97F67-3903-4444-AEB2-D0A13E29B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F54D-4898-4412-BB64-8EBF84CE0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CEA5E-A037-4BCB-8AC5-42FB2F509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C50D8-44A4-4856-93B4-63AF3BC560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AA4A2-89BA-4BB0-8B1E-F32BAAF3E3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832B9-14A8-40BF-97F9-DAF7A0996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7685D-4A66-44DE-9373-FF212600C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3D83B-E037-4B82-9CCE-5A3B699C2E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BAE8A-E082-4288-BBAD-5BBC25622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9017-5863-4A75-94BA-AA1BA9722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2975A-328F-49A6-BADE-9F1EFE513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6861-5050-426E-97B6-48EC832CC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00EDF-82EA-4CDE-B332-EDBE8410D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1EF0B-1B68-4D66-A761-CC63CFB37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0AF51-F9EB-4AA7-B5C2-908E44AC8D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C3790-D9F1-4A60-A6C0-A05322ED0C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556A4-377E-4679-9C01-158236E3F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8BB2C-8584-45FE-B9FB-54CAF9C53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73F8A-525C-4D13-9EBB-87D2F12B5F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EDF03-B464-4DFF-9046-25992C6AF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3B3CD-D016-462C-A8D0-4EAF516AE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EA2B-21FC-4D3D-A76F-8A979A633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3D41D-722F-47CB-BB45-0D2C45B80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18234-20A9-4150-B848-7B3F2B6910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27905-5142-4E4C-A0A6-7E213D4B7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A722D-7815-4F68-83B5-08CA08072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E410B-6743-4D85-B9A2-09337E62F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9CBEC-EAD1-44F9-AF99-E9675A7B18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6B66C-9C12-4BDA-98B2-14CE02239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3D300-CEFB-41C1-AF8B-5CE159076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0D488-ECE1-4CF9-9841-3702D45C99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7C009-9FD9-4554-ABDE-BF68B7032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069DC-40D3-4E40-9574-DCE29213C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E00A7-0527-4B67-8A92-CFC468DA68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A3D3E-D689-452D-B055-62B940BC61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9119-C701-4AA0-9A79-89A319C18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C0E2D-03BF-4AC8-8FCB-943C3ED1D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BA977-8FFC-437C-B06D-3C6BF91F5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D9BAD-C4AE-44FD-9786-820E339630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A192-457D-4F88-AF88-F644676A6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34A4-9953-4CCD-9979-13A4B4BD68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E98E6-8FD3-436A-A2A6-248BF92AD5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112A-6281-4491-A630-F187F63E8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13ECC-FCAE-461E-8747-41F09B836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ED90E-E8D0-4A8B-8742-8743CF1350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923C2-C400-4C15-AEE8-F3E1E134E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32770-9150-45D0-BE2F-A09277FF64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5F8E0-D658-4018-94BF-2A7F8B822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EC3EF-92D3-4E11-8521-CA4ED41AA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2C00A-AF2F-4F92-A1A1-937DF61F45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E6EC1-C5AF-4CF0-8C9A-A2F9BE39C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F976C-D19B-4FF8-BBDB-F5BFB9510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5DB7E-FA0E-4D8B-B64C-BEB242E25A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FA14-1F33-4505-A1DE-B221A1117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F46B4-2C10-4456-A643-8858F5967F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64A09-4D23-4E81-9F4B-318947D47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3F6F3-270D-4C25-BD05-4F571550E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09528-18AD-4C25-8675-37EC6B61F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0037F-4969-4D2E-B39A-1FD76F638B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65B08-995A-43EA-A44D-77D717187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7AF69-F967-4695-81C9-4CD21BE4C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27EC0-36AE-427C-BA2D-57EE10961F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A0C6-AB78-47C0-AEFC-559CE897F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2D15D-9DF6-430E-AC6C-1B5041C0A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2E046-3B60-4FD4-9488-C4BAEC301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F4CF0-8DA1-4076-AD38-12638E9B2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4057C-858E-4588-8ACA-4783607941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867B2-B855-4BB5-AED6-0906EC6433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2D904-F472-4C87-BA62-7F096C08E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5A49D-2B71-46CD-AA35-9C7A9305F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86ED3-C0F2-4567-9478-E07BAA5DE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09A0D-A1FB-4E6D-AF0B-77DCA8C64C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70E04-A87B-4D70-B5DE-550298B0E6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713A0-C062-4746-A725-87303D4AF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04CD5-8133-42F2-BB92-CD62CA0B2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A8980-45BE-4F43-B5FA-5D5164C306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DD039-DFBF-4F26-9D34-DC9E3F279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F4510-B2FA-4A87-A6E0-74CA33A541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3DD87-9E68-423F-BE0F-EA037C5BF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7FFE5-1650-44DE-869D-DC6999015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BE08-74CB-4CF9-9063-F318C8BDE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D2AFF-C8F0-458B-BFD5-37534335C8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EF728-F8F9-41CF-890A-E9C18FF66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05E88-0858-49B0-966E-48BA899B14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02A53-BC56-4560-A28F-247300518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6D36-19F1-413E-9233-AE4A85B827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A0B55-ED03-429D-8833-C5E109C48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C1E6-AAA4-46F7-8CF8-C11E518D2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24DAB-794B-4091-8C1E-7ED5BFBA2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2760D-5DAB-4752-9805-65A6E736F0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2A5B4-FBE4-491D-BBC2-39A4D03085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2EA49-3959-4C9B-9AA9-144B38A8CA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1C465-7AD9-4361-894B-437BADEDC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37B03-1A4C-4444-B778-7477154015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A02C4-16AC-44D6-AF8A-DD1DFB02C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D135B-7137-40DA-9252-7F8C27A0C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BF1FF-21D0-4F1B-8E68-1BCA9560AE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10850-2134-472E-A0C8-C70E1CDF7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9877-C212-4641-98F0-91050D8AD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FDBCE-347B-4791-9371-E93376A160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D948D-4D5D-4DA9-96F6-01C1B994B8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9BB4A-BC12-4412-95A9-4E5FE6DB82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C0DCC-D548-4739-AF01-DF78C581C2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9D00A-D6CB-4B86-B09C-B55A2CAC42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677D9-EE20-4737-97E1-CD0202AA0D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49343-15FF-41D2-B017-B7D887BF6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6D7CB-F7B5-420A-A75C-F9071919F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B488-F4D7-40D9-81AB-7B81699D53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4FC22-9F7B-4C13-B9F9-C8AC219AEB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5BD0D-4279-4457-BB1D-E680631C5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2CAFF-A6D4-4947-910A-BBE9BC4055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24737-E621-4847-B58A-1E0E751E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47866-20AB-4B62-AEC9-3BD383AE4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408D-2C61-45AA-A06E-33CBFABED1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23F74-B4F9-4560-BE52-6BE1603B7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277CE-45D3-4940-A25C-C7A099D1C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49BBA-356F-452E-BCEB-AAE2FADE5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0E52C-3727-4F16-90C0-F8E6231F60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D8810-57D7-4FF4-9EAF-FD7CE8D88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7B55B-A622-4D0D-9246-9A3F8A255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986F-C706-42FC-A408-C3D56EAC9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4AFE7-5CB7-4008-91D3-111E3BE3FC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ED8CE-B022-41F1-8243-9018B232F9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AD249-9CA3-469F-BAAD-85322E1E7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C68A8-15E5-43A1-8B99-5D2E26B86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ABC4C-6A96-4B92-83A7-C584E2541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A4A8-EFC0-451B-B817-DC5300FEA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A828-936A-4FE8-9120-D878C2B16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C8582-3255-4637-B12A-AC87C304EF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23F58-9FFC-48C6-912D-049739241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EC1D1-589D-4A86-A18E-4338B4BA03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8569C-7B47-4ACB-9F3C-1FD557D73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1FCC7-4C19-4620-AB8E-28BFFA1EC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FB3BD-0803-4874-87E7-D0A3D2A488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F4D4D-6243-4655-AE8A-1205864DF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BE49A-E184-4A75-A50A-22F91A1A21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5E211-0E15-4FDA-8D58-62BB43631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41A80-737F-4C16-BFAE-D35AF633E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CA4FA-1E46-48C5-A2A8-C7FFC7063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37BCC-E333-46AD-B89F-39C8777F28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252DB-7063-4E52-A12F-3824F3E56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EA85A-DA10-40B6-8A4B-0E2048AC1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84DAF-34BC-4EAA-B565-CC60C4E6A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05098-A2C9-4CA8-9B97-D2F901EFD3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1D9E-76A0-4264-88D4-8138F7E1B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8DB9F-7CAD-4BCF-A2BF-46A03C5BC2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EFA5F-96CA-4172-A184-D4874A3E0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4C703-B50E-4240-A4BF-53B2DE567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E8952-666E-4156-BAF2-A1DCEB0FC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C9B6-ED9A-4470-B742-81FCC7465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E605F-BCAE-4F20-92DF-FBA673D98A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271BA-06C3-47C7-90CF-961423B97F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741B0-9B17-40CF-A041-A8105D794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BA2A4-48AF-43A3-90AA-5EC2945321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69D46-230D-4236-B7F4-5779E6250A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7A2A4-6C71-45A3-9C35-6F1DC126F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A34B1-3EFC-453B-AE4B-6F7573B9C7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6F03-CA8F-4C31-93C9-90641464E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A79B3-D83A-49BF-9DAA-B7867B7ED4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F76A4-4EC9-425D-8BE4-A1D19D168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572F-1423-424C-88E9-1817969FE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A2ACE-7EF5-4BE6-BF6A-2132747E8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EA32D-08CC-4B36-981D-84FE98491F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BA6-4272-45A8-AA76-8470E30BD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5C03-E2A6-4F39-988E-B84CFA365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51262-F2BB-4A1A-9DE4-9197E2EE5A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00EA7-7DAD-4B78-BD04-B148B9795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4BCF-E0B7-4DC6-8A3D-993116FF3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4A830-2506-4B25-965B-0AA2942F9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4329-7F93-4336-BA41-FAEB991E9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4A41A-1C56-4E03-9B19-BBD0EF1B2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5EAEB-C168-4973-BD96-8F5526DA9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14734-C2D5-4DAA-B834-BB9500487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1E3FB-38CC-4049-8E23-D7DE90364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4E0A5-AA71-4FE3-8191-BABFD4B82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26A32-E044-44F8-B4CA-655B27BA3C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5011D-0FBB-4151-BC5B-5295433838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73C9F-20CF-41BE-BF17-BEFD14795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2CD5-8391-45BE-8A0E-EF712E91B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57B24-42D3-47FF-B5D0-B991416C4C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998F5-C286-4344-BB09-32A88B2DF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1C669-4226-4A53-8656-D731B5136D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BF46C-2B6E-4874-B20E-0A66C5EF24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6BE61-4DC6-45B7-8A62-D93152394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3B5E5-C41F-4A74-BEFD-0410A3E60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19756-0064-48CB-AAF5-43777E57F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A934-4E8D-499A-A219-4AE25376F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511C4-DF65-4EED-B27A-FEE185855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6BADF-4A93-4CC1-B12E-2051F77954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D508F-92C3-4889-8778-370679182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69D9DB-46C9-4F3A-A0B6-CB003BEFE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98507-0D2C-411E-B3BD-EC8A46BCE6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47F30-A740-4B27-B97E-4E0093F4D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668FA-81AD-4A74-B6C9-681FEC90D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B09AB-5000-435E-9160-5CBAC63A0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4A48D-9463-4794-A997-5041D415E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6EBD6-FF6E-4A97-8447-DE82DF45D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EDFE2-22B8-4533-B46E-BA6B775B3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BA40E-D914-4FFC-9DA0-BD31B3EE6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6B2B1-F6DC-4524-8425-95349B6B7F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4B03E-F0AA-484D-8C14-7F1D570249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1C24A-09D4-4572-A025-646F243B0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4F5A9-A132-43FE-B536-B494A45D9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6837B-6062-46B7-B667-8CC945A49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767CC-31CF-4FE4-9398-A87E15741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65651-5461-45AB-B39E-8644960CD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B6542-D980-4027-8E7E-E48CB0617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719BB-DA92-4A3F-9B50-A1EA26BE9D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FD454-EFC2-46EC-AB02-A6F80FDAC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D6E4F-DA3B-40C5-B28C-1CFA354EEB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2F542-7F9D-4494-B92E-CEFF547A3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7CC70-1BB9-4BEC-9E4C-BC3CC32E14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A4BFB-364C-470B-A26E-FECD4B5CB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66F8F-2BCE-4AF8-ABDB-E3BC0788D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E1A27-61E2-4A7E-80AA-8068F1AA3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B73E7-3790-4493-99F4-695AC0D32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20FF7-C126-4AFF-B556-D5B4D5ED2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8530-2876-41AB-8A4C-A81E57F2BB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09C20-C788-4DF3-A557-7BB75FEE8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5220-42AF-47EC-8472-DA547BBC9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F4BC0-4912-4809-A2D0-6E4040124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62CDE-1A41-485F-B5E9-333FDC23DA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34EFE-F806-4620-8ACC-E5917FC365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9F13-0F36-42C0-8C44-9B351C367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0EFB4-9D27-4381-A600-B75311D17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DA7CE-7489-43BF-BDA4-808144BD9B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C82BF-C523-48C4-96F9-BDC62AE17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BF937-29BC-4A33-9327-4B35E6520F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3C0D2-6A9C-4363-AB1C-8656DBDDA6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D5BCC-B891-40F9-84B4-BC55C8878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A85BF-FDF2-49B2-B940-BB245385D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2F643-6152-42D5-BA61-6082A5B950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862D2-1A83-4AA4-B55C-93AF28AA5E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696A-2A1D-4EA7-9BE7-9638641DA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4F837-F452-45F9-9D2D-CC6119530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9B9E5-04F4-4C2B-8207-C0E18E871A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09D5-61C2-4F1C-8F26-50B8893F31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9E4BE-FE66-4FA9-9D0E-F2BC0F1DB8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9065-68CF-4D49-9614-F857E9593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C1704-034B-4A2B-8F47-3FC68842B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9F3DE-202F-4A06-8C8D-10EEBAB917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21460-6D09-45AC-AF1E-D2CEB3A51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82044-31A5-4EDD-A947-AEA99ED9BB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12F7-B507-41D4-9B29-19429ED23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32CC7-F6E0-4E74-825E-81FE3E623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243ED-E7F6-4C3B-B1C1-141072A2C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4DC8-05CE-48A0-8454-8810CB04A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88854-4B1C-439E-B98E-3266ACC95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EDF72-FEE0-41EB-AD81-68241B2733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E52DD-E762-448D-87C9-2F135605E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81D6A-56F2-4998-9514-B5E796B0B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96A8F-91D6-468B-9300-982DCF274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DFA7-5267-423F-914C-686F75F16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3FB68-2E50-4CD5-A5B1-DB9FA8CFF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17166-FD7F-4F55-AB2B-811144BFD3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E5739-705F-4A6F-ABE2-C0711B1BF8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0DE5C-5A09-4941-B323-659C897E2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3D201-08BB-417C-AAD4-802DCA4C66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25DD-053F-4155-B3C9-CA6F135168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F2E2B-969F-4A4B-A20D-6F86524A64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8705F-6850-4CAA-AECB-5561E73D7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B3208-8F9D-4185-AC38-908653ACB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ED536-6BA1-4106-8F55-8C0BECB10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182B0-DB27-4B20-AFAF-7C369C8B03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070D-0FE6-4ED1-8EBB-32C6AA3F1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39DB7-5703-443E-9DAC-5DA2EBD3A5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9AF6D-358E-4245-A7EE-D587FA70A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F55918-A88A-4D83-8B41-195F77E79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478B-0316-4A94-A7AF-188148AD3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5A2CD-08C0-404C-893D-62232F077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DEE-6B5D-4E8F-9934-5E91F3FC3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783A2-424E-4690-8DDB-FBE53847D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E2BBC-CEB8-4E89-9D9A-00345CF6F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10C5E-0B53-4D62-873E-1987F8180E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8C93C-0641-44D7-AB29-1F188CC94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84378-615A-4EFD-8ED1-03854FB800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C990-F2AD-4EBD-B08C-6E22EA33DE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3AFA2-EEF4-4835-99CB-386DC6422C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09098-4DA1-4056-BAD5-BA4A55A883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F9BBA-4F73-4916-A473-670CE8E99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C9AB1-4CDF-42A0-9905-A488D826D0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D4182-2A94-44E7-A6DC-76E8E0009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9C3B8-74A4-4710-8640-53CCE8973E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7D2FB-BDB2-481C-859F-AFD2ABF6A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03A7-B20A-42CA-8DE3-DA9CAB6F03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D4F0C-A834-4C58-AEC6-62BC90006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1B73F-7EE3-4E52-A760-D70E38B76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7D128-D2B3-4B66-A0BC-B33FB3FB73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84B6-31FB-4F51-8952-4FE59DE000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F592F-7A97-4662-BF2B-064C363CA2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55207-34FF-479B-BDB9-E9E875D44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BEBDD-286D-4F1D-BC5F-0318F78293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4733E7-2D58-4403-BF28-1F830354C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A1914-F5A1-4F4C-9CAA-144907700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F7263-0076-4FEA-954B-5834A77C8F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26D51-2AE8-4DA5-8438-11510BC4A8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E007F-A41F-4F25-93EE-08D4CA8790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A877F-7411-4250-AA70-975D56D37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22D07-EB53-40A8-AAEF-41E7D0530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4A000-85DE-4BCC-A8BF-024D0DC4F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FF7C2-9E90-41CD-B821-49E1827A9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42AA-4E94-4BC2-A17F-45C05D5FC0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41391-18D6-439B-8067-7E4F9A0871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F4FFE-21BE-43BD-8883-484B12CFD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388E2-2851-48EB-AD8D-03920BF821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97756-30FB-42B1-B95F-207D844FE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AF816-9249-4BCE-8C6D-FBC7346D6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B88BF-D771-4E4D-943B-389FDFC1A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B6F67-6141-4EAE-B0AB-93433BE29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23AEC-67E2-4158-9E12-B92AEAE07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7A42-D290-4AFA-9C8B-4E1F61EF78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B05F6-7078-4772-B475-57E0F5025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3EB9B-5C6C-488E-BD51-D05DE93E2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3A8B13-4428-4EC8-8A7A-6FDB5269F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D256C-508E-421C-919C-0A2881C45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984D8-46B8-45B8-ADA5-EB26A5F78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FCB8-7654-4ACF-B3B5-56D33AEE6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513A8-E460-406C-90E0-96EA4FB3A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0D0BC-3E41-406E-B010-15ED7253A5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0F09-F251-4018-BFE9-7EBC8DE9AF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37ABC-3469-4161-A4BB-8008562AE3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3CC1F-7E38-40C4-889D-7E14BFA8E0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D33CC-76CF-49EE-BC41-DB1C6448A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39031-A8D4-47CA-ABED-687B3B4D7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20E7B-BD01-4320-9607-F708848EF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E367F-FBC0-49CC-BCD0-7B2CE7333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0263-9A90-4263-B964-0EACEE5DB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D301A-1E5B-4B52-B96A-652A3B940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FC6D5-C7C1-4229-9524-8CC61B28ED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F0539-D9F6-4950-A03A-3B45FE1E7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9566E-18B8-4018-AAB6-B238E1B956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3A4DC-271E-4101-ACA4-45E4F67A2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CC720-2DC7-46A9-AB3E-1F5719246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5845B-91A5-4BF4-B0C4-DADE063CD1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FF58-ED35-423A-A73F-22C4F11B9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4DD3F-277F-4820-9B85-6A08ABB04D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8F5A8-F87D-4B56-A3AD-7FF282EE0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1A21A-FEBC-433E-B795-AF1A6E69A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B6849-8CD5-4558-91BD-FDC7D60AF9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D19D-9C0D-4485-884A-582248586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BCE5-5614-46EC-B8E8-9D683D409F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58F3-0EDB-4AB4-A47D-5E74679C6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7F20C-7BFF-403A-9C59-C1A34E6C3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88588-41E5-4387-B22A-47911FF2F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08F4F-6971-46A4-B7EB-62B016342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308FC-6E61-4A9A-80AF-0708FF255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A4E8D-CC8B-4F56-8C38-7D357F353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D1F5-B781-4C41-82DC-F502DBEC56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359B3-B705-4CB6-B224-FE1B24B62C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5DA3D-16FC-41C5-824B-8F00B95DDA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041DD-ABD5-4A8D-AFF4-EF79D14CF5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59BF42-C21E-41A3-AA17-719224D50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36519-A42D-460F-B70D-13E723569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98CFB-6EA5-46FF-A7C5-DB61EAFF97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63142-2EA2-453A-91F2-DA247AF28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355E2-9E90-443D-B265-65637E376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3F74B-D02C-458F-8FCF-C38627ED3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EF670-A15B-44C0-9BFE-1D01818B4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4FA26-9FD4-4063-BBFA-29EF77544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E48F9-AF66-4B44-A0A1-7DC05B7E5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83493-5D03-47DE-AA13-C7734CDD0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EFD99-B2DD-4FEA-8E48-64BA2E1D3F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5DA0E-3553-422C-9418-E01BDE154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22F82-69B0-4125-A0CE-C4CD359CA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B7B3F-6C70-40B5-986A-9292563BA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103F3-5FE0-4974-AAC0-BEACC226A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B5F3E-FC52-496A-8A72-F9DCD5034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1CC84-123A-4353-ABFE-1D9019BC4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A5712-0A65-4D05-9571-519C858977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F4610-6E76-46F3-B717-F1CB82A6BD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78B96-A0A6-4493-B35F-C461D7DAE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B88A2-C726-454A-B06F-42421D58F9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3FFD5-53DC-4DC3-921B-729E975E53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7BF8A-85ED-4E21-93A0-0CB175D37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8898D-7876-465E-9953-C25B91A96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35AA6-A9AF-43DE-A48C-65474B9E7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ED4E-FF8A-467D-8044-5D0E23DB3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46984-2565-4490-AB9B-629A4C476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73B89-1065-40ED-8C28-D9AA87432C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F529E-D2E8-4778-BD3E-3324E6D07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1A8BF-E82D-46FA-A5AF-D288DDF58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F7CC-FFCA-47E8-885E-2067F48A6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4107D-4440-4020-97E7-CA1665A5DF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1DA21-65FC-4319-85ED-9241F252A8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97021-099F-4B93-8B76-F270B3279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3F6A7-F912-41CB-9070-380B55D2D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7E54D-735A-4CCA-B554-90518CE32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AD8AB-3F1F-44A7-9ECA-672D9E560C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0C612-4F14-4E06-A5A2-52F183735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B7966-1E79-4803-AC60-D1606BEC5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7EC81-5469-4500-8C15-9BD1414A81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A2F99-1AF3-47E7-BC66-DD8416C8D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71806-9D35-4CA6-A761-BD0878BB5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270AC-AE71-41B7-8A0E-37CF2AFBF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D0DD3-978E-40DA-AACA-655B37474D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D3B07-5FA7-466C-A15D-423E505EAE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20CC5-0B78-482F-B9D2-1B96E05F8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2A6FE-B886-4CBC-A25C-F08C13A2C1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B1334-4E9A-4F09-9D1F-996A75F36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2D78F-C4B6-4F58-838B-D896D5061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1775A-3E1A-44AF-BA01-163EAF9C7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23A3A-ACB8-43D7-A2F8-5FD569A0E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31B89-9A4B-45CD-A3C1-8C0CCBBCC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29CB1-2A5C-40FF-82A1-70E669B05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34183-4DDA-486F-B0D8-59C15663F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DC558-F257-4B90-81B6-BBA7BC4C8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AD81-CF42-4FE0-A3B4-2727EDEA5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7E775-BC7D-4720-AC34-0BD4706C5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3467-00B4-4FD0-A4F6-F35E6A25F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D12C6-16D8-48C5-A0CD-3160FED75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306FB-9649-4A00-84C2-87653D007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22522-7D6A-4D26-BBA7-D8300B9CC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5F015-9D08-4020-A6D0-751D09CE5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59727-2416-42E6-9F99-236183714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7EBA9-742E-403A-9A04-303E74634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B3731-0019-4EAD-8F64-5D5953FEE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BFBBE-DE70-4A7D-BFE9-3AF084927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7A377-A256-4F16-88FE-4B4D93BC4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56384-5A5A-458D-A81E-1CBF4058C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133A3-73BF-4D6E-9F1D-B598A979F4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B529B-A73B-4C50-9786-0BA99BF4A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90F3A-AECE-4843-AA02-92DEBE0C6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BC37-36B7-4A2E-89E7-27E11FFC4E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081A0-B76A-45A7-A0B0-777E9F38E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7575B-8885-426F-91A0-551622C44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5A7F6-BD17-4955-9253-D0EF89398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7E73B-1D90-4A19-A9CD-4FAA75EFB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0F6A-A06C-4B13-ACB2-AD7731000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CD68-FE2C-4059-A61F-E479A9E4A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20C35-9B03-4A6B-A30A-507094E73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37865-B76E-4607-A21B-1986D92E7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C7E1B-601F-450B-8FC9-F7B8E8AE9A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C5DF4-133C-4DEE-9710-0B32D95BD1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1A39E-9442-456F-98D6-545A388A5B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058A4-C7D6-48A3-AA7B-5A58127EC0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71754-0E15-47B5-924D-946F86B97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D703F-E2B4-4A8D-8669-26FDE87AED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FBBB3-F482-4B11-B4F1-095184A78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80DF0-AC04-4224-A03F-9287AD783A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55956-28C7-4715-8231-D388C19AD8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BEA5-E9A0-404B-A959-2BB3663AF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11A35-E3E6-4291-AE6D-539B8D4F2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AD48E-6BF0-4CF0-A726-D853F7309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0EB67-C350-452B-A21A-3129A2BB9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D20BF-E71A-4E1C-975E-1C30E0D69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E9C8B-05FD-453D-BF96-518B76E90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F0CC3-0DB9-41A2-A82C-297B5CA8F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995BC-13DE-48F3-9C04-C3AEBA6E6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10074-48C1-46AF-9BA1-AA123BED2E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40204-ADC0-4007-9B3F-86CE56C38D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484F6-EE17-4F8A-BFAA-142DAB8D28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0E3A2-D2E0-41C0-A3E6-426F7E95A7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1A2B6-402F-447B-9020-F38DBC87C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9EB39-9EF5-44E5-92B1-C3908941F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96CAE-AD30-45B1-845D-F598E6C96E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84877-9FB0-4383-943B-39DF83A25F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BE56E-4EB8-4196-A73F-068DD5C23D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ABE04-344E-48EE-B829-8878C5A8C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8813C-0C74-4180-BE57-0ECDE72229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C8A3-9E87-447D-8074-C974DBB22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4D2DA-1C90-43F6-AB3B-59F4E4A8B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54E6E-1B3E-42B6-ADB9-E422DBE6C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B4219-04D9-40B2-98DC-01AEF287DD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C5BEA-BFDC-4227-B3E7-FFA9AF014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A7764-C120-4097-A3E7-9FF39C673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6ED1-3EA2-432C-9BFC-B28F5F164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5C1A-AC48-4068-BA3A-51A644753E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F0663-2A2E-4F16-BDE8-76110CED02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8DAE-9F65-4E5C-91A2-C4080E0A0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091997-4BA9-4A3F-9CD3-5794A26F8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A5237-755A-4DF4-AB28-B4CAF12D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15EDD-DD63-41EE-BF64-D9DEFFBE8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59B1-E228-4FC1-A503-9483666BD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69124-2DBC-41E0-A449-49BDFC734F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C06B-94E3-461D-8F22-859954856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7220E-AD50-43D8-B42E-AFC377E9E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98FEF-6683-4F60-B4AD-52A4E3F4E6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34C4-9095-4072-8AE0-ED98F858E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2D426-424F-415E-A123-E0EDD2013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9A7A9-D2D2-470F-AACE-B1E6AA336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4D456-83E0-4C6B-A286-6F0EF2439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4BADE-C1EB-4A29-A6F8-F16A71C659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C509D-94AF-4A55-89AA-214128580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3C423-A2DD-4582-A71B-6CA39C2C2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A07B-1EA5-4112-8691-123D6395AC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27C8-AC87-4992-A4B1-84485C4003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B6446-7757-4E28-9AB9-2EA753317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F7773-8D29-495C-91F9-0F817E17C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057BA-3FF6-4FE3-B7C1-D552CD10B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CFB0-E8E1-4C58-82AD-8AA953E24B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D1859-AFF6-47B3-A497-140BF4EDF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21029-F6AF-43C2-89DB-68C56F9D0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162F-E546-4089-A59B-7584480C63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A742A-53F4-46E2-B5CF-901CAE6B3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7CF27-7E25-4C10-B725-18B534195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C3BAF-37D7-4CD3-9D46-1B8750AB8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11733-4963-4E99-8AF0-D56C5DA71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F66E5-E9FD-4CAF-ABAB-65A83A095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68643-BC44-4279-BE09-98A33388E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9FE28-645B-4081-9940-8AEB51F01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206CB-E241-43F1-B427-20F08FE89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C6F5C-4C1F-48A8-A793-721C3062E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7ECC-8AC9-4884-8F02-FEB39A196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B7020-739E-4803-B1F3-3072EF1A3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FECCC-F2E8-4377-A7BA-91C7BA760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788F5-3244-487B-ADB2-594A327F9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A7512-CD05-4E40-83DB-7A7EB504F0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0C408-E0B6-41E1-AC49-0DAB4D9E6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8B38E-21FB-47AD-A026-FAEB20608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2873-52DE-4331-8350-8A771A8DA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8E3B6-DA9A-4E62-98ED-863A646BC3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F79E2-1198-4067-8664-180F352D09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DE477-1F18-443D-9B37-623011FEA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620A2-00A3-4AEE-8A1E-42669B73B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36318-BFFA-4CFE-A672-ABB57D2E97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71CFD-A6D9-4DD1-BE4B-FDA368085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C2F85-EF14-4E54-9E9F-CB446F413E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4EF7-0190-4A9D-AC97-2CB7ADACC0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36A44-55E4-407B-BA22-E2C73969A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6333C-22F2-453C-ABA1-158C3B5A0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FDC-65EE-44B8-8E67-7BEBAD1402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448DD-AD29-42B9-B537-66043D2B9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A97D0-4259-449D-974F-F6976F465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D7061-A399-4B54-9CE8-7FC03C128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AC6EB-9947-4162-BF8F-4B5EA007C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80FE1-A3EE-4CF2-A11A-86A237C4A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C121D-E74F-4230-B0B7-475FA9AF4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A5AAA-C1E3-4715-8CC8-7CB47BDD6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CF210-8571-42AE-A94A-0B572A9464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0F729-4A5F-485A-9FC7-2A16C7A45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6D475-AFD3-418B-8A98-7E05291E97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4366B-8830-42D7-8446-9334EE440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D418A-7010-4685-8D48-084B7C4F0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86422-B592-4F58-920C-B6134DD1DC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5169E-B8DC-4646-BF59-0AE362308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7390B-3861-49CA-81CB-C795512927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87E88-8E58-4C58-B8DD-44E9F2C06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C83B0-0992-4A28-B772-32F339CCB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1D774-E17B-4542-A6DD-A2028F2A2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45D7C-2500-4AE1-896A-9C59B8DE52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6952-3E85-45BB-BCC4-63FDEBC04A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DF9FC-24E9-44E3-AA21-5D9071E328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769B2-B68A-4F78-9179-DDFABC96C4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746F-65D3-4CEF-B58D-EFDD1ECDC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CF7B2-628A-4E0B-A262-F91F630E5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E9D58-641A-4477-8971-22DE077BF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711BB-4A9A-44D0-9049-B8CFB7AA5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E574B-5DE7-49DE-87AA-4B6287EFA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E4474-8810-4273-AA80-96E0FAE6A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EF4E5-7016-43C3-A312-4B91FAE1F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96F0-ACDF-4B22-873F-BCA5FAE1C0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8ACFF-1C17-4C71-B428-E5B097D7B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96BF-0CBB-4430-934B-0F73A18D05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0BF2E-2535-4460-8B8C-B982C3911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CC0D2-1C0F-4992-A79A-70A3D2310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501B-1929-4936-83B0-0DB96294B2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E8378-9FF7-4A41-AA00-DE0F0D43D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AADDB-9C4E-45CE-A0AD-314D52A4A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A6E65-9CF0-41D6-9F45-C6D16233FD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48093-ACDA-4EC8-848C-C33B46FF5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34D4A-654A-4A65-B618-AC525453E4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68CA2-BFA1-43CE-8A66-D1A2EF41E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1367C-B393-4AC1-B931-081533A50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63236-A585-4C76-8BCF-D524A10905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12AFF-BD2B-415F-BD14-9B10A427B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F5B66-6A09-492D-8A35-C006B516F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4CAA8-9E54-46C7-8BCD-0B7845B25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95C01-9AAE-4FDB-A8B2-BC63F9B8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B022A-B026-48C4-9744-9484F61F91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DAEF6-1D27-40E3-94B9-DBF0F0B14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965AC-CFE6-45A2-9997-9C6FCD704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1D229-5D4E-42A3-BAD0-DA235AF86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1F912-8B28-4931-B956-DE8CFB44E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FC7F2-D682-4D58-ABB9-32D1F22BF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EF0B6-B9AD-427B-A888-1520C4113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1E045-5A75-4ABD-A51D-AD01D2319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37E4-9B04-47FD-80A8-B41EBA7D7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7C6E9-C856-4CFC-AE0E-B3CC7383F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796D4-53DD-4CA5-AB0E-D755D24B0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284EF-CF8D-45EF-B8FC-AF64CF67ED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8C082-E2C4-4C8D-990E-855EB1835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AE430-5983-46FA-88E7-2B17768E5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930ED-2B86-4A98-A54F-FAB660D37D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01560-8703-4C63-8093-65F7880E8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DA38E-BE50-4234-BC93-6B53FA878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A4403-8D9C-42A8-BB31-937473A2AD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3CCB8-9843-44E4-A215-79B13B9A3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66172-051D-4607-9D56-059EC7DFB2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4B62-C310-41CD-B8AA-E450981B9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8B9BC-FA81-4817-9D96-3CBFB45D1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A2A20-1403-45F0-A302-F5F831D1D1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CDADA-8431-4792-A2E9-EA87D94C2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C572E-363C-4BB9-982D-135D69CFB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4CF2C-6E3E-4458-8623-1A363FD54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AE0BC-346F-4896-9B7A-762BF62D4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30B24-0087-4468-8483-E9C45FD13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9A1BF-788B-424C-8CC0-AA3391BB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C09EE-ECE4-4940-A36B-695209878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9CE8-9DC4-4CA6-B1EA-A0AC48C11E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D4465-28D2-4ACF-89B4-C9245B4AB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313FA-BF83-4CFE-BC68-697460E02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DF16-4807-4A2A-AF50-CD3ECC500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4B40B-781C-4166-8D6B-D7A8371E6F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547A9-49CD-4922-85BB-5C9F89911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1DD4A-B258-47A3-90B6-F25DA8198A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7D86A-2680-4DD5-B81B-2E7ADE1B6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C2E14-F145-4B40-82BD-0395862FC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DD2EF-E9E3-418D-9879-6428611422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5474-90EE-4B2D-B9EF-ECC4442F8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18505-BDC1-4F23-B615-46073C661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EC65E-8B1E-4E2F-A47F-86A795D86C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CAA2D-A666-4154-999D-4E7AFBD55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687E91-B33F-46AD-A792-B1A369B8F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7412C-07F0-404C-BA00-DBC1B53ED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123825</xdr:colOff>
      <xdr:row>2</xdr:row>
      <xdr:rowOff>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FD71536C-A919-4C8C-8CCC-73B77B611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3825" y="495300"/>
          <a:ext cx="4270472" cy="14859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2</xdr:col>
      <xdr:colOff>2609850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8F2E6F-9428-4642-902B-8E43C6F50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3724275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AD77-07D0-43A0-A1CF-36A9E7FA78B2}">
  <sheetPr>
    <tabColor rgb="FFFFFF00"/>
  </sheetPr>
  <dimension ref="A1:P332"/>
  <sheetViews>
    <sheetView topLeftCell="D5" zoomScaleNormal="100" workbookViewId="0">
      <selection activeCell="R12" sqref="R12"/>
    </sheetView>
  </sheetViews>
  <sheetFormatPr baseColWidth="10" defaultColWidth="11" defaultRowHeight="15" x14ac:dyDescent="0.25"/>
  <cols>
    <col min="1" max="1" width="6.85546875" customWidth="1"/>
    <col min="2" max="2" width="14.28515625" customWidth="1"/>
    <col min="3" max="3" width="37" customWidth="1"/>
    <col min="4" max="4" width="35" customWidth="1"/>
    <col min="5" max="5" width="19.28515625" customWidth="1"/>
    <col min="6" max="9" width="18.28515625" customWidth="1"/>
    <col min="10" max="10" width="19.140625" customWidth="1"/>
    <col min="12" max="12" width="16.5703125" customWidth="1"/>
    <col min="13" max="13" width="17.28515625" customWidth="1"/>
    <col min="14" max="14" width="16.42578125" customWidth="1"/>
    <col min="15" max="15" width="21.7109375" customWidth="1"/>
    <col min="16" max="16" width="17" style="82" customWidth="1"/>
  </cols>
  <sheetData>
    <row r="1" spans="1:16" s="14" customFormat="1" ht="30.75" customHeight="1" x14ac:dyDescent="0.25">
      <c r="A1" s="139"/>
      <c r="B1" s="139"/>
      <c r="C1" s="139"/>
      <c r="D1" s="139"/>
      <c r="E1" s="137" t="s">
        <v>814</v>
      </c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s="14" customFormat="1" ht="30.75" customHeight="1" x14ac:dyDescent="0.25">
      <c r="A2" s="139"/>
      <c r="B2" s="139"/>
      <c r="C2" s="139"/>
      <c r="D2" s="139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14" customFormat="1" ht="30.75" customHeight="1" x14ac:dyDescent="0.25">
      <c r="A3" s="139"/>
      <c r="B3" s="139"/>
      <c r="C3" s="139"/>
      <c r="D3" s="139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s="14" customFormat="1" ht="30.75" customHeight="1" x14ac:dyDescent="0.25">
      <c r="A4" s="139"/>
      <c r="B4" s="139"/>
      <c r="C4" s="139"/>
      <c r="D4" s="139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s="14" customFormat="1" ht="30.75" customHeight="1" x14ac:dyDescent="0.25">
      <c r="A5" s="139"/>
      <c r="B5" s="139"/>
      <c r="C5" s="139"/>
      <c r="D5" s="139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s="14" customFormat="1" ht="18.75" customHeight="1" thickBot="1" x14ac:dyDescent="0.3">
      <c r="A6" s="140"/>
      <c r="B6" s="140"/>
      <c r="C6" s="140"/>
      <c r="D6" s="140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6" s="14" customFormat="1" ht="30.75" customHeight="1" x14ac:dyDescent="0.25">
      <c r="A7" s="131" t="s">
        <v>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</row>
    <row r="8" spans="1:16" s="14" customFormat="1" ht="3" customHeight="1" thickBot="1" x14ac:dyDescent="0.3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</row>
    <row r="9" spans="1:16" s="14" customFormat="1" ht="30.75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P9" s="102"/>
    </row>
    <row r="10" spans="1:16" ht="60" x14ac:dyDescent="0.25">
      <c r="A10" s="1" t="s">
        <v>1</v>
      </c>
      <c r="B10" s="2" t="s">
        <v>2</v>
      </c>
      <c r="C10" s="3" t="s">
        <v>3</v>
      </c>
      <c r="D10" s="4" t="s">
        <v>4</v>
      </c>
      <c r="E10" s="5" t="s">
        <v>5</v>
      </c>
      <c r="F10" s="5" t="s">
        <v>6</v>
      </c>
      <c r="G10" s="6" t="s">
        <v>7</v>
      </c>
      <c r="H10" s="6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6" t="s">
        <v>15</v>
      </c>
      <c r="P10" s="7" t="s">
        <v>16</v>
      </c>
    </row>
    <row r="11" spans="1:16" ht="33.75" customHeight="1" x14ac:dyDescent="0.25">
      <c r="A11" s="8">
        <v>1</v>
      </c>
      <c r="B11" s="84" t="s">
        <v>17</v>
      </c>
      <c r="C11" s="8" t="s">
        <v>18</v>
      </c>
      <c r="D11" s="8" t="s">
        <v>19</v>
      </c>
      <c r="E11" s="9">
        <v>17500</v>
      </c>
      <c r="F11" s="9">
        <v>6000</v>
      </c>
      <c r="G11" s="9">
        <v>0</v>
      </c>
      <c r="H11" s="9"/>
      <c r="I11" s="9">
        <v>4500</v>
      </c>
      <c r="J11" s="9"/>
      <c r="K11" s="9">
        <v>375</v>
      </c>
      <c r="L11" s="9">
        <v>250</v>
      </c>
      <c r="M11" s="9">
        <v>12000</v>
      </c>
      <c r="N11" s="10">
        <f t="shared" ref="N11:N52" si="0">SUM(E11:M11)</f>
        <v>40625</v>
      </c>
      <c r="O11" s="8" t="s">
        <v>20</v>
      </c>
      <c r="P11" s="103" t="s">
        <v>20</v>
      </c>
    </row>
    <row r="12" spans="1:16" ht="33.75" customHeight="1" x14ac:dyDescent="0.25">
      <c r="A12" s="8">
        <f>A11+1</f>
        <v>2</v>
      </c>
      <c r="B12" s="84" t="s">
        <v>17</v>
      </c>
      <c r="C12" s="8" t="s">
        <v>21</v>
      </c>
      <c r="D12" s="8" t="s">
        <v>22</v>
      </c>
      <c r="E12" s="9">
        <v>12773</v>
      </c>
      <c r="F12" s="9">
        <v>6000</v>
      </c>
      <c r="G12" s="9">
        <v>0</v>
      </c>
      <c r="H12" s="9"/>
      <c r="I12" s="9">
        <v>4000</v>
      </c>
      <c r="J12" s="9"/>
      <c r="K12" s="9">
        <v>375</v>
      </c>
      <c r="L12" s="9">
        <v>250</v>
      </c>
      <c r="M12" s="9">
        <v>12000</v>
      </c>
      <c r="N12" s="10">
        <f t="shared" si="0"/>
        <v>35398</v>
      </c>
      <c r="O12" s="8" t="s">
        <v>20</v>
      </c>
      <c r="P12" s="103"/>
    </row>
    <row r="13" spans="1:16" ht="33.75" customHeight="1" x14ac:dyDescent="0.25">
      <c r="A13" s="8">
        <f t="shared" ref="A13:A76" si="1">A12+1</f>
        <v>3</v>
      </c>
      <c r="B13" s="84" t="s">
        <v>17</v>
      </c>
      <c r="C13" s="8" t="s">
        <v>23</v>
      </c>
      <c r="D13" s="8" t="s">
        <v>24</v>
      </c>
      <c r="E13" s="9">
        <v>3295</v>
      </c>
      <c r="F13" s="9">
        <v>0</v>
      </c>
      <c r="G13" s="9">
        <v>0</v>
      </c>
      <c r="H13" s="9"/>
      <c r="I13" s="9">
        <v>2000</v>
      </c>
      <c r="J13" s="9"/>
      <c r="K13" s="9">
        <v>0</v>
      </c>
      <c r="L13" s="9">
        <v>250</v>
      </c>
      <c r="M13" s="86">
        <v>0</v>
      </c>
      <c r="N13" s="10">
        <f t="shared" si="0"/>
        <v>5545</v>
      </c>
      <c r="O13" s="8" t="s">
        <v>20</v>
      </c>
      <c r="P13" s="103" t="s">
        <v>20</v>
      </c>
    </row>
    <row r="14" spans="1:16" ht="33.75" customHeight="1" x14ac:dyDescent="0.25">
      <c r="A14" s="8">
        <f t="shared" si="1"/>
        <v>4</v>
      </c>
      <c r="B14" s="84" t="s">
        <v>17</v>
      </c>
      <c r="C14" s="8" t="s">
        <v>25</v>
      </c>
      <c r="D14" s="8" t="s">
        <v>24</v>
      </c>
      <c r="E14" s="9">
        <v>3295</v>
      </c>
      <c r="F14" s="9">
        <v>0</v>
      </c>
      <c r="G14" s="9">
        <v>0</v>
      </c>
      <c r="H14" s="9"/>
      <c r="I14" s="9">
        <v>2000</v>
      </c>
      <c r="J14" s="9"/>
      <c r="K14" s="9">
        <v>0</v>
      </c>
      <c r="L14" s="9">
        <v>250</v>
      </c>
      <c r="M14" s="86">
        <v>0</v>
      </c>
      <c r="N14" s="10">
        <f t="shared" si="0"/>
        <v>5545</v>
      </c>
      <c r="O14" s="8" t="s">
        <v>20</v>
      </c>
      <c r="P14" s="103" t="s">
        <v>20</v>
      </c>
    </row>
    <row r="15" spans="1:16" ht="33.75" customHeight="1" x14ac:dyDescent="0.25">
      <c r="A15" s="8">
        <f t="shared" si="1"/>
        <v>5</v>
      </c>
      <c r="B15" s="84" t="s">
        <v>17</v>
      </c>
      <c r="C15" s="8" t="s">
        <v>26</v>
      </c>
      <c r="D15" s="8" t="s">
        <v>27</v>
      </c>
      <c r="E15" s="9">
        <v>6759</v>
      </c>
      <c r="F15" s="9">
        <v>0</v>
      </c>
      <c r="G15" s="9">
        <v>0</v>
      </c>
      <c r="H15" s="9"/>
      <c r="I15" s="9">
        <v>3800</v>
      </c>
      <c r="J15" s="9"/>
      <c r="K15" s="9">
        <v>375</v>
      </c>
      <c r="L15" s="9">
        <v>250</v>
      </c>
      <c r="M15" s="86">
        <v>0</v>
      </c>
      <c r="N15" s="10">
        <f t="shared" si="0"/>
        <v>11184</v>
      </c>
      <c r="O15" s="8" t="s">
        <v>20</v>
      </c>
      <c r="P15" s="103" t="s">
        <v>20</v>
      </c>
    </row>
    <row r="16" spans="1:16" ht="33.75" customHeight="1" x14ac:dyDescent="0.25">
      <c r="A16" s="8">
        <f t="shared" si="1"/>
        <v>6</v>
      </c>
      <c r="B16" s="84" t="s">
        <v>17</v>
      </c>
      <c r="C16" s="8" t="s">
        <v>28</v>
      </c>
      <c r="D16" s="8" t="s">
        <v>29</v>
      </c>
      <c r="E16" s="9">
        <v>1460</v>
      </c>
      <c r="F16" s="9">
        <v>0</v>
      </c>
      <c r="G16" s="9">
        <v>35</v>
      </c>
      <c r="H16" s="9">
        <v>450</v>
      </c>
      <c r="I16" s="9">
        <v>2000</v>
      </c>
      <c r="J16" s="86">
        <v>555.04999999999995</v>
      </c>
      <c r="K16" s="9">
        <v>0</v>
      </c>
      <c r="L16" s="9">
        <v>250</v>
      </c>
      <c r="M16" s="86"/>
      <c r="N16" s="10">
        <f t="shared" si="0"/>
        <v>4750.05</v>
      </c>
      <c r="O16" s="8" t="s">
        <v>20</v>
      </c>
      <c r="P16" s="103" t="s">
        <v>20</v>
      </c>
    </row>
    <row r="17" spans="1:16" ht="33.75" customHeight="1" x14ac:dyDescent="0.25">
      <c r="A17" s="8">
        <f t="shared" si="1"/>
        <v>7</v>
      </c>
      <c r="B17" s="84" t="s">
        <v>17</v>
      </c>
      <c r="C17" s="8" t="s">
        <v>30</v>
      </c>
      <c r="D17" s="8" t="s">
        <v>31</v>
      </c>
      <c r="E17" s="9">
        <v>10261</v>
      </c>
      <c r="F17" s="9">
        <v>0</v>
      </c>
      <c r="G17" s="9">
        <v>0</v>
      </c>
      <c r="H17" s="9"/>
      <c r="I17" s="9">
        <v>4000</v>
      </c>
      <c r="J17" s="86">
        <v>0</v>
      </c>
      <c r="K17" s="9">
        <v>375</v>
      </c>
      <c r="L17" s="9">
        <v>250</v>
      </c>
      <c r="M17" s="86"/>
      <c r="N17" s="10">
        <f t="shared" si="0"/>
        <v>14886</v>
      </c>
      <c r="O17" s="8" t="s">
        <v>20</v>
      </c>
      <c r="P17" s="103" t="s">
        <v>20</v>
      </c>
    </row>
    <row r="18" spans="1:16" ht="33.75" customHeight="1" x14ac:dyDescent="0.25">
      <c r="A18" s="8">
        <f t="shared" si="1"/>
        <v>8</v>
      </c>
      <c r="B18" s="84" t="s">
        <v>17</v>
      </c>
      <c r="C18" s="8" t="s">
        <v>32</v>
      </c>
      <c r="D18" s="8" t="s">
        <v>27</v>
      </c>
      <c r="E18" s="9">
        <v>6759</v>
      </c>
      <c r="F18" s="9">
        <v>0</v>
      </c>
      <c r="G18" s="9">
        <v>0</v>
      </c>
      <c r="H18" s="9"/>
      <c r="I18" s="9">
        <v>3800</v>
      </c>
      <c r="J18" s="86">
        <v>0</v>
      </c>
      <c r="K18" s="9">
        <v>375</v>
      </c>
      <c r="L18" s="9">
        <v>250</v>
      </c>
      <c r="M18" s="86"/>
      <c r="N18" s="10">
        <f t="shared" si="0"/>
        <v>11184</v>
      </c>
      <c r="O18" s="8" t="s">
        <v>20</v>
      </c>
      <c r="P18" s="103" t="s">
        <v>20</v>
      </c>
    </row>
    <row r="19" spans="1:16" ht="33.75" customHeight="1" x14ac:dyDescent="0.25">
      <c r="A19" s="8">
        <f t="shared" si="1"/>
        <v>9</v>
      </c>
      <c r="B19" s="84" t="s">
        <v>17</v>
      </c>
      <c r="C19" s="8" t="s">
        <v>33</v>
      </c>
      <c r="D19" s="8" t="s">
        <v>34</v>
      </c>
      <c r="E19" s="9">
        <v>5835</v>
      </c>
      <c r="F19" s="9">
        <v>0</v>
      </c>
      <c r="G19" s="9">
        <v>0</v>
      </c>
      <c r="H19" s="9"/>
      <c r="I19" s="9">
        <v>3800</v>
      </c>
      <c r="J19" s="86">
        <v>0</v>
      </c>
      <c r="K19" s="9">
        <v>375</v>
      </c>
      <c r="L19" s="9">
        <v>250</v>
      </c>
      <c r="M19" s="86"/>
      <c r="N19" s="10">
        <f t="shared" si="0"/>
        <v>10260</v>
      </c>
      <c r="O19" s="8" t="s">
        <v>20</v>
      </c>
      <c r="P19" s="103" t="s">
        <v>20</v>
      </c>
    </row>
    <row r="20" spans="1:16" ht="33.75" customHeight="1" x14ac:dyDescent="0.25">
      <c r="A20" s="8">
        <f t="shared" si="1"/>
        <v>10</v>
      </c>
      <c r="B20" s="84" t="s">
        <v>17</v>
      </c>
      <c r="C20" s="8" t="s">
        <v>35</v>
      </c>
      <c r="D20" s="8" t="s">
        <v>29</v>
      </c>
      <c r="E20" s="9">
        <v>1460</v>
      </c>
      <c r="F20" s="9">
        <v>0</v>
      </c>
      <c r="G20" s="9">
        <v>35</v>
      </c>
      <c r="H20" s="9">
        <v>450</v>
      </c>
      <c r="I20" s="9">
        <v>2000</v>
      </c>
      <c r="J20" s="86">
        <v>555.04999999999995</v>
      </c>
      <c r="K20" s="9">
        <v>0</v>
      </c>
      <c r="L20" s="9">
        <v>250</v>
      </c>
      <c r="M20" s="86"/>
      <c r="N20" s="10">
        <f t="shared" si="0"/>
        <v>4750.05</v>
      </c>
      <c r="O20" s="8" t="s">
        <v>20</v>
      </c>
      <c r="P20" s="103" t="s">
        <v>20</v>
      </c>
    </row>
    <row r="21" spans="1:16" ht="33.75" customHeight="1" x14ac:dyDescent="0.25">
      <c r="A21" s="8">
        <f t="shared" si="1"/>
        <v>11</v>
      </c>
      <c r="B21" s="84" t="s">
        <v>17</v>
      </c>
      <c r="C21" s="8" t="s">
        <v>36</v>
      </c>
      <c r="D21" s="8" t="s">
        <v>29</v>
      </c>
      <c r="E21" s="9">
        <v>1460</v>
      </c>
      <c r="F21" s="9">
        <v>0</v>
      </c>
      <c r="G21" s="9">
        <v>35</v>
      </c>
      <c r="H21" s="9">
        <v>450</v>
      </c>
      <c r="I21" s="9">
        <v>2000</v>
      </c>
      <c r="J21" s="86">
        <v>555.04999999999995</v>
      </c>
      <c r="K21" s="9">
        <v>0</v>
      </c>
      <c r="L21" s="9">
        <v>250</v>
      </c>
      <c r="M21" s="86"/>
      <c r="N21" s="10">
        <f t="shared" si="0"/>
        <v>4750.05</v>
      </c>
      <c r="O21" s="8" t="s">
        <v>20</v>
      </c>
      <c r="P21" s="103" t="s">
        <v>20</v>
      </c>
    </row>
    <row r="22" spans="1:16" ht="33.75" customHeight="1" x14ac:dyDescent="0.25">
      <c r="A22" s="8">
        <f t="shared" si="1"/>
        <v>12</v>
      </c>
      <c r="B22" s="84" t="s">
        <v>17</v>
      </c>
      <c r="C22" s="8" t="s">
        <v>37</v>
      </c>
      <c r="D22" s="8" t="s">
        <v>34</v>
      </c>
      <c r="E22" s="9">
        <v>5835</v>
      </c>
      <c r="F22" s="9"/>
      <c r="G22" s="9"/>
      <c r="H22" s="9"/>
      <c r="I22" s="9">
        <v>3800</v>
      </c>
      <c r="J22" s="86"/>
      <c r="K22" s="86">
        <v>375</v>
      </c>
      <c r="L22" s="9">
        <v>250</v>
      </c>
      <c r="M22" s="86"/>
      <c r="N22" s="10">
        <f>SUM(E22:M22)</f>
        <v>10260</v>
      </c>
      <c r="O22" s="8"/>
      <c r="P22" s="103"/>
    </row>
    <row r="23" spans="1:16" ht="33.75" customHeight="1" x14ac:dyDescent="0.25">
      <c r="A23" s="8">
        <f t="shared" si="1"/>
        <v>13</v>
      </c>
      <c r="B23" s="84" t="s">
        <v>17</v>
      </c>
      <c r="C23" s="8" t="s">
        <v>38</v>
      </c>
      <c r="D23" s="8" t="s">
        <v>39</v>
      </c>
      <c r="E23" s="9">
        <v>2441</v>
      </c>
      <c r="F23" s="9">
        <v>0</v>
      </c>
      <c r="G23" s="9">
        <v>35</v>
      </c>
      <c r="H23" s="9">
        <v>500</v>
      </c>
      <c r="I23" s="9">
        <v>2400</v>
      </c>
      <c r="J23" s="86">
        <v>0</v>
      </c>
      <c r="K23" s="9">
        <v>0</v>
      </c>
      <c r="L23" s="9">
        <v>250</v>
      </c>
      <c r="M23" s="86">
        <v>0</v>
      </c>
      <c r="N23" s="10">
        <f t="shared" si="0"/>
        <v>5626</v>
      </c>
      <c r="O23" s="8" t="s">
        <v>20</v>
      </c>
      <c r="P23" s="103" t="s">
        <v>20</v>
      </c>
    </row>
    <row r="24" spans="1:16" ht="33.75" customHeight="1" x14ac:dyDescent="0.25">
      <c r="A24" s="8">
        <f t="shared" si="1"/>
        <v>14</v>
      </c>
      <c r="B24" s="84" t="s">
        <v>17</v>
      </c>
      <c r="C24" s="8" t="s">
        <v>40</v>
      </c>
      <c r="D24" s="8" t="s">
        <v>31</v>
      </c>
      <c r="E24" s="9">
        <v>10261</v>
      </c>
      <c r="F24" s="9">
        <v>0</v>
      </c>
      <c r="G24" s="9">
        <v>0</v>
      </c>
      <c r="H24" s="9"/>
      <c r="I24" s="9">
        <v>4000</v>
      </c>
      <c r="J24" s="86">
        <v>0</v>
      </c>
      <c r="K24" s="9">
        <v>375</v>
      </c>
      <c r="L24" s="9">
        <v>250</v>
      </c>
      <c r="M24" s="86">
        <v>0</v>
      </c>
      <c r="N24" s="10">
        <f t="shared" si="0"/>
        <v>14886</v>
      </c>
      <c r="O24" s="8" t="s">
        <v>20</v>
      </c>
      <c r="P24" s="103" t="s">
        <v>20</v>
      </c>
    </row>
    <row r="25" spans="1:16" ht="33.75" customHeight="1" x14ac:dyDescent="0.25">
      <c r="A25" s="8">
        <f t="shared" si="1"/>
        <v>15</v>
      </c>
      <c r="B25" s="84" t="s">
        <v>17</v>
      </c>
      <c r="C25" s="85" t="s">
        <v>41</v>
      </c>
      <c r="D25" s="8" t="s">
        <v>42</v>
      </c>
      <c r="E25" s="9">
        <f>8216</f>
        <v>8216</v>
      </c>
      <c r="F25" s="9">
        <v>0</v>
      </c>
      <c r="G25" s="9"/>
      <c r="H25" s="9"/>
      <c r="I25" s="9">
        <f>4000</f>
        <v>4000</v>
      </c>
      <c r="J25" s="86">
        <v>0</v>
      </c>
      <c r="K25" s="9">
        <f>375</f>
        <v>375</v>
      </c>
      <c r="L25" s="9">
        <f>250</f>
        <v>250</v>
      </c>
      <c r="M25" s="86">
        <v>0</v>
      </c>
      <c r="N25" s="10">
        <f t="shared" si="0"/>
        <v>12841</v>
      </c>
      <c r="O25" s="8" t="s">
        <v>43</v>
      </c>
      <c r="P25" s="103" t="s">
        <v>20</v>
      </c>
    </row>
    <row r="26" spans="1:16" ht="33.75" customHeight="1" x14ac:dyDescent="0.25">
      <c r="A26" s="8">
        <f t="shared" si="1"/>
        <v>16</v>
      </c>
      <c r="B26" s="84" t="s">
        <v>17</v>
      </c>
      <c r="C26" s="8" t="s">
        <v>44</v>
      </c>
      <c r="D26" s="8" t="s">
        <v>34</v>
      </c>
      <c r="E26" s="9">
        <v>5835</v>
      </c>
      <c r="F26" s="9">
        <v>0</v>
      </c>
      <c r="G26" s="9">
        <v>0</v>
      </c>
      <c r="H26" s="9"/>
      <c r="I26" s="9">
        <v>3800</v>
      </c>
      <c r="J26" s="86">
        <v>0</v>
      </c>
      <c r="K26" s="9">
        <v>375</v>
      </c>
      <c r="L26" s="9">
        <v>250</v>
      </c>
      <c r="M26" s="86">
        <v>0</v>
      </c>
      <c r="N26" s="10">
        <f t="shared" si="0"/>
        <v>10260</v>
      </c>
      <c r="O26" s="8" t="s">
        <v>20</v>
      </c>
      <c r="P26" s="103" t="s">
        <v>20</v>
      </c>
    </row>
    <row r="27" spans="1:16" ht="33.75" customHeight="1" x14ac:dyDescent="0.25">
      <c r="A27" s="8">
        <f t="shared" si="1"/>
        <v>17</v>
      </c>
      <c r="B27" s="84" t="s">
        <v>17</v>
      </c>
      <c r="C27" s="8" t="s">
        <v>45</v>
      </c>
      <c r="D27" s="8" t="s">
        <v>46</v>
      </c>
      <c r="E27" s="9">
        <v>10261</v>
      </c>
      <c r="F27" s="9">
        <v>0</v>
      </c>
      <c r="G27" s="9">
        <v>0</v>
      </c>
      <c r="H27" s="9"/>
      <c r="I27" s="9">
        <v>4000</v>
      </c>
      <c r="J27" s="86">
        <v>0</v>
      </c>
      <c r="K27" s="9">
        <v>375</v>
      </c>
      <c r="L27" s="9">
        <v>250</v>
      </c>
      <c r="M27" s="86">
        <v>0</v>
      </c>
      <c r="N27" s="10">
        <f t="shared" si="0"/>
        <v>14886</v>
      </c>
      <c r="O27" s="8" t="s">
        <v>20</v>
      </c>
      <c r="P27" s="103" t="s">
        <v>20</v>
      </c>
    </row>
    <row r="28" spans="1:16" ht="33.75" customHeight="1" x14ac:dyDescent="0.25">
      <c r="A28" s="8">
        <f t="shared" si="1"/>
        <v>18</v>
      </c>
      <c r="B28" s="84" t="s">
        <v>17</v>
      </c>
      <c r="C28" s="8" t="s">
        <v>47</v>
      </c>
      <c r="D28" s="8" t="s">
        <v>34</v>
      </c>
      <c r="E28" s="9">
        <v>5835</v>
      </c>
      <c r="F28" s="9">
        <v>0</v>
      </c>
      <c r="G28" s="9">
        <v>0</v>
      </c>
      <c r="H28" s="9"/>
      <c r="I28" s="9">
        <v>3800</v>
      </c>
      <c r="J28" s="86">
        <v>0</v>
      </c>
      <c r="K28" s="9">
        <v>375</v>
      </c>
      <c r="L28" s="9">
        <v>250</v>
      </c>
      <c r="M28" s="86">
        <v>0</v>
      </c>
      <c r="N28" s="10">
        <f t="shared" si="0"/>
        <v>10260</v>
      </c>
      <c r="O28" s="8" t="s">
        <v>20</v>
      </c>
      <c r="P28" s="103" t="s">
        <v>20</v>
      </c>
    </row>
    <row r="29" spans="1:16" ht="33.75" customHeight="1" x14ac:dyDescent="0.25">
      <c r="A29" s="8">
        <f t="shared" si="1"/>
        <v>19</v>
      </c>
      <c r="B29" s="84" t="s">
        <v>17</v>
      </c>
      <c r="C29" s="8" t="s">
        <v>48</v>
      </c>
      <c r="D29" s="8" t="s">
        <v>46</v>
      </c>
      <c r="E29" s="9">
        <v>10261</v>
      </c>
      <c r="F29" s="9">
        <v>0</v>
      </c>
      <c r="G29" s="9">
        <v>0</v>
      </c>
      <c r="H29" s="9"/>
      <c r="I29" s="9">
        <v>4000</v>
      </c>
      <c r="J29" s="86">
        <v>0</v>
      </c>
      <c r="K29" s="9">
        <v>375</v>
      </c>
      <c r="L29" s="9">
        <v>250</v>
      </c>
      <c r="M29" s="86">
        <v>0</v>
      </c>
      <c r="N29" s="10">
        <f t="shared" si="0"/>
        <v>14886</v>
      </c>
      <c r="O29" s="8" t="s">
        <v>20</v>
      </c>
      <c r="P29" s="103" t="s">
        <v>20</v>
      </c>
    </row>
    <row r="30" spans="1:16" ht="33.75" customHeight="1" x14ac:dyDescent="0.25">
      <c r="A30" s="8">
        <f t="shared" si="1"/>
        <v>20</v>
      </c>
      <c r="B30" s="84" t="s">
        <v>17</v>
      </c>
      <c r="C30" s="8" t="s">
        <v>49</v>
      </c>
      <c r="D30" s="8" t="s">
        <v>34</v>
      </c>
      <c r="E30" s="9">
        <v>5835</v>
      </c>
      <c r="F30" s="9">
        <v>0</v>
      </c>
      <c r="G30" s="9">
        <v>0</v>
      </c>
      <c r="H30" s="9"/>
      <c r="I30" s="9">
        <v>3800</v>
      </c>
      <c r="J30" s="86">
        <v>0</v>
      </c>
      <c r="K30" s="9">
        <v>375</v>
      </c>
      <c r="L30" s="9">
        <v>250</v>
      </c>
      <c r="M30" s="86">
        <v>0</v>
      </c>
      <c r="N30" s="10">
        <f t="shared" si="0"/>
        <v>10260</v>
      </c>
      <c r="O30" s="8" t="s">
        <v>20</v>
      </c>
      <c r="P30" s="103" t="s">
        <v>20</v>
      </c>
    </row>
    <row r="31" spans="1:16" ht="33.75" customHeight="1" x14ac:dyDescent="0.25">
      <c r="A31" s="8">
        <f t="shared" si="1"/>
        <v>21</v>
      </c>
      <c r="B31" s="84" t="s">
        <v>17</v>
      </c>
      <c r="C31" s="8" t="s">
        <v>50</v>
      </c>
      <c r="D31" s="8" t="s">
        <v>51</v>
      </c>
      <c r="E31" s="9">
        <v>3757</v>
      </c>
      <c r="F31" s="9">
        <v>0</v>
      </c>
      <c r="G31" s="9">
        <v>0</v>
      </c>
      <c r="H31" s="9"/>
      <c r="I31" s="9">
        <v>3000</v>
      </c>
      <c r="J31" s="86">
        <v>0</v>
      </c>
      <c r="K31" s="9">
        <v>0</v>
      </c>
      <c r="L31" s="9">
        <v>250</v>
      </c>
      <c r="M31" s="86">
        <v>0</v>
      </c>
      <c r="N31" s="10">
        <f t="shared" si="0"/>
        <v>7007</v>
      </c>
      <c r="O31" s="8" t="s">
        <v>20</v>
      </c>
      <c r="P31" s="103" t="s">
        <v>20</v>
      </c>
    </row>
    <row r="32" spans="1:16" ht="33.75" customHeight="1" x14ac:dyDescent="0.25">
      <c r="A32" s="8">
        <f t="shared" si="1"/>
        <v>22</v>
      </c>
      <c r="B32" s="84" t="s">
        <v>17</v>
      </c>
      <c r="C32" s="8" t="s">
        <v>52</v>
      </c>
      <c r="D32" s="8" t="s">
        <v>53</v>
      </c>
      <c r="E32" s="9">
        <v>1682</v>
      </c>
      <c r="F32" s="9">
        <v>0</v>
      </c>
      <c r="G32" s="9">
        <v>35</v>
      </c>
      <c r="H32" s="9">
        <v>450</v>
      </c>
      <c r="I32" s="9">
        <v>2000</v>
      </c>
      <c r="J32" s="86">
        <v>555.04999999999995</v>
      </c>
      <c r="K32" s="9">
        <v>0</v>
      </c>
      <c r="L32" s="9">
        <v>250</v>
      </c>
      <c r="M32" s="86"/>
      <c r="N32" s="10">
        <f t="shared" si="0"/>
        <v>4972.05</v>
      </c>
      <c r="O32" s="8" t="s">
        <v>20</v>
      </c>
      <c r="P32" s="103" t="s">
        <v>20</v>
      </c>
    </row>
    <row r="33" spans="1:16" ht="33.75" customHeight="1" x14ac:dyDescent="0.25">
      <c r="A33" s="8">
        <f t="shared" si="1"/>
        <v>23</v>
      </c>
      <c r="B33" s="84" t="s">
        <v>17</v>
      </c>
      <c r="C33" s="8" t="s">
        <v>54</v>
      </c>
      <c r="D33" s="8" t="s">
        <v>29</v>
      </c>
      <c r="E33" s="9">
        <v>1460</v>
      </c>
      <c r="F33" s="9">
        <v>0</v>
      </c>
      <c r="G33" s="9">
        <v>35</v>
      </c>
      <c r="H33" s="9">
        <v>450</v>
      </c>
      <c r="I33" s="9">
        <v>2000</v>
      </c>
      <c r="J33" s="86">
        <v>555.04999999999995</v>
      </c>
      <c r="K33" s="9">
        <v>0</v>
      </c>
      <c r="L33" s="9">
        <v>250</v>
      </c>
      <c r="M33" s="86"/>
      <c r="N33" s="10">
        <f t="shared" si="0"/>
        <v>4750.05</v>
      </c>
      <c r="O33" s="8" t="s">
        <v>20</v>
      </c>
      <c r="P33" s="103" t="s">
        <v>20</v>
      </c>
    </row>
    <row r="34" spans="1:16" ht="33.75" customHeight="1" x14ac:dyDescent="0.25">
      <c r="A34" s="8">
        <f t="shared" si="1"/>
        <v>24</v>
      </c>
      <c r="B34" s="84" t="s">
        <v>17</v>
      </c>
      <c r="C34" s="8" t="s">
        <v>55</v>
      </c>
      <c r="D34" s="8" t="s">
        <v>27</v>
      </c>
      <c r="E34" s="9">
        <v>6759</v>
      </c>
      <c r="F34" s="9">
        <v>0</v>
      </c>
      <c r="G34" s="9">
        <v>0</v>
      </c>
      <c r="H34" s="9"/>
      <c r="I34" s="9">
        <v>3800</v>
      </c>
      <c r="J34" s="86">
        <v>0</v>
      </c>
      <c r="K34" s="9">
        <v>375</v>
      </c>
      <c r="L34" s="9">
        <v>250</v>
      </c>
      <c r="M34" s="86">
        <v>0</v>
      </c>
      <c r="N34" s="10">
        <f t="shared" si="0"/>
        <v>11184</v>
      </c>
      <c r="O34" s="8" t="s">
        <v>20</v>
      </c>
      <c r="P34" s="103" t="s">
        <v>20</v>
      </c>
    </row>
    <row r="35" spans="1:16" ht="33.75" customHeight="1" x14ac:dyDescent="0.25">
      <c r="A35" s="8">
        <f t="shared" si="1"/>
        <v>25</v>
      </c>
      <c r="B35" s="84" t="s">
        <v>17</v>
      </c>
      <c r="C35" s="8" t="s">
        <v>56</v>
      </c>
      <c r="D35" s="8" t="s">
        <v>29</v>
      </c>
      <c r="E35" s="9">
        <v>1460</v>
      </c>
      <c r="F35" s="9">
        <v>0</v>
      </c>
      <c r="G35" s="9">
        <v>0</v>
      </c>
      <c r="H35" s="9">
        <v>450</v>
      </c>
      <c r="I35" s="9">
        <v>2000</v>
      </c>
      <c r="J35" s="86">
        <v>555.04999999999995</v>
      </c>
      <c r="K35" s="9">
        <v>0</v>
      </c>
      <c r="L35" s="9">
        <v>250</v>
      </c>
      <c r="M35" s="86"/>
      <c r="N35" s="10">
        <f t="shared" si="0"/>
        <v>4715.05</v>
      </c>
      <c r="O35" s="8" t="s">
        <v>20</v>
      </c>
      <c r="P35" s="103" t="s">
        <v>20</v>
      </c>
    </row>
    <row r="36" spans="1:16" ht="33.75" customHeight="1" x14ac:dyDescent="0.25">
      <c r="A36" s="8">
        <f t="shared" si="1"/>
        <v>26</v>
      </c>
      <c r="B36" s="84" t="s">
        <v>17</v>
      </c>
      <c r="C36" s="8" t="s">
        <v>57</v>
      </c>
      <c r="D36" s="8" t="s">
        <v>34</v>
      </c>
      <c r="E36" s="9">
        <v>5835</v>
      </c>
      <c r="F36" s="9">
        <v>0</v>
      </c>
      <c r="G36" s="9">
        <v>0</v>
      </c>
      <c r="H36" s="9"/>
      <c r="I36" s="9">
        <v>3800</v>
      </c>
      <c r="J36" s="86">
        <v>0</v>
      </c>
      <c r="K36" s="9">
        <v>375</v>
      </c>
      <c r="L36" s="9">
        <v>250</v>
      </c>
      <c r="M36" s="86">
        <v>0</v>
      </c>
      <c r="N36" s="10">
        <f t="shared" si="0"/>
        <v>10260</v>
      </c>
      <c r="O36" s="8" t="s">
        <v>20</v>
      </c>
      <c r="P36" s="103" t="s">
        <v>20</v>
      </c>
    </row>
    <row r="37" spans="1:16" ht="33.75" customHeight="1" x14ac:dyDescent="0.25">
      <c r="A37" s="8">
        <f t="shared" si="1"/>
        <v>27</v>
      </c>
      <c r="B37" s="84" t="s">
        <v>17</v>
      </c>
      <c r="C37" s="8" t="s">
        <v>58</v>
      </c>
      <c r="D37" s="8" t="s">
        <v>39</v>
      </c>
      <c r="E37" s="9">
        <v>2441</v>
      </c>
      <c r="F37" s="9">
        <v>0</v>
      </c>
      <c r="G37" s="9">
        <v>35</v>
      </c>
      <c r="H37" s="9">
        <v>500</v>
      </c>
      <c r="I37" s="9">
        <v>2400</v>
      </c>
      <c r="J37" s="86">
        <v>0</v>
      </c>
      <c r="K37" s="9">
        <v>0</v>
      </c>
      <c r="L37" s="9">
        <v>250</v>
      </c>
      <c r="M37" s="86">
        <v>0</v>
      </c>
      <c r="N37" s="10">
        <f t="shared" si="0"/>
        <v>5626</v>
      </c>
      <c r="O37" s="8" t="s">
        <v>20</v>
      </c>
      <c r="P37" s="103" t="s">
        <v>20</v>
      </c>
    </row>
    <row r="38" spans="1:16" ht="33.75" customHeight="1" x14ac:dyDescent="0.25">
      <c r="A38" s="8">
        <f t="shared" si="1"/>
        <v>28</v>
      </c>
      <c r="B38" s="84" t="s">
        <v>17</v>
      </c>
      <c r="C38" s="8" t="s">
        <v>59</v>
      </c>
      <c r="D38" s="8" t="s">
        <v>34</v>
      </c>
      <c r="E38" s="9">
        <v>5835</v>
      </c>
      <c r="F38" s="9">
        <v>0</v>
      </c>
      <c r="G38" s="9">
        <v>0</v>
      </c>
      <c r="H38" s="9"/>
      <c r="I38" s="9">
        <v>3800</v>
      </c>
      <c r="J38" s="86">
        <v>0</v>
      </c>
      <c r="K38" s="9">
        <v>375</v>
      </c>
      <c r="L38" s="9">
        <v>250</v>
      </c>
      <c r="M38" s="86">
        <v>0</v>
      </c>
      <c r="N38" s="10">
        <f t="shared" si="0"/>
        <v>10260</v>
      </c>
      <c r="O38" s="8" t="s">
        <v>20</v>
      </c>
      <c r="P38" s="103" t="s">
        <v>20</v>
      </c>
    </row>
    <row r="39" spans="1:16" ht="33.75" customHeight="1" x14ac:dyDescent="0.25">
      <c r="A39" s="8">
        <f t="shared" si="1"/>
        <v>29</v>
      </c>
      <c r="B39" s="84" t="s">
        <v>17</v>
      </c>
      <c r="C39" s="8" t="s">
        <v>60</v>
      </c>
      <c r="D39" s="8" t="s">
        <v>46</v>
      </c>
      <c r="E39" s="9">
        <v>10261</v>
      </c>
      <c r="F39" s="9">
        <v>0</v>
      </c>
      <c r="G39" s="9">
        <v>0</v>
      </c>
      <c r="H39" s="9"/>
      <c r="I39" s="9">
        <v>4000</v>
      </c>
      <c r="J39" s="86">
        <v>0</v>
      </c>
      <c r="K39" s="9">
        <v>375</v>
      </c>
      <c r="L39" s="9">
        <v>250</v>
      </c>
      <c r="M39" s="86">
        <v>0</v>
      </c>
      <c r="N39" s="10">
        <f t="shared" si="0"/>
        <v>14886</v>
      </c>
      <c r="O39" s="8" t="s">
        <v>20</v>
      </c>
      <c r="P39" s="103" t="s">
        <v>20</v>
      </c>
    </row>
    <row r="40" spans="1:16" ht="33.75" customHeight="1" x14ac:dyDescent="0.25">
      <c r="A40" s="8">
        <f t="shared" si="1"/>
        <v>30</v>
      </c>
      <c r="B40" s="84" t="s">
        <v>17</v>
      </c>
      <c r="C40" s="8" t="s">
        <v>61</v>
      </c>
      <c r="D40" s="8" t="s">
        <v>62</v>
      </c>
      <c r="E40" s="9">
        <v>1286</v>
      </c>
      <c r="F40" s="9">
        <v>1055.05</v>
      </c>
      <c r="G40" s="9">
        <v>75</v>
      </c>
      <c r="H40" s="9">
        <v>400</v>
      </c>
      <c r="I40" s="9">
        <v>1500</v>
      </c>
      <c r="J40" s="86">
        <v>0</v>
      </c>
      <c r="K40" s="9"/>
      <c r="L40" s="9">
        <v>250</v>
      </c>
      <c r="M40" s="86">
        <v>0</v>
      </c>
      <c r="N40" s="10">
        <f t="shared" si="0"/>
        <v>4566.05</v>
      </c>
      <c r="O40" s="8" t="s">
        <v>20</v>
      </c>
      <c r="P40" s="103" t="s">
        <v>20</v>
      </c>
    </row>
    <row r="41" spans="1:16" ht="33.75" customHeight="1" x14ac:dyDescent="0.25">
      <c r="A41" s="8">
        <f t="shared" si="1"/>
        <v>31</v>
      </c>
      <c r="B41" s="84" t="s">
        <v>17</v>
      </c>
      <c r="C41" s="8" t="s">
        <v>63</v>
      </c>
      <c r="D41" s="8" t="s">
        <v>29</v>
      </c>
      <c r="E41" s="9">
        <v>1460</v>
      </c>
      <c r="F41" s="9">
        <v>0</v>
      </c>
      <c r="G41" s="9">
        <v>35</v>
      </c>
      <c r="H41" s="9">
        <v>450</v>
      </c>
      <c r="I41" s="9">
        <v>2000</v>
      </c>
      <c r="J41" s="86">
        <v>555.04999999999995</v>
      </c>
      <c r="K41" s="9">
        <v>0</v>
      </c>
      <c r="L41" s="9">
        <v>250</v>
      </c>
      <c r="M41" s="86"/>
      <c r="N41" s="10">
        <f t="shared" si="0"/>
        <v>4750.05</v>
      </c>
      <c r="O41" s="8" t="s">
        <v>20</v>
      </c>
      <c r="P41" s="103" t="s">
        <v>20</v>
      </c>
    </row>
    <row r="42" spans="1:16" ht="33.75" customHeight="1" x14ac:dyDescent="0.25">
      <c r="A42" s="8">
        <f t="shared" si="1"/>
        <v>32</v>
      </c>
      <c r="B42" s="84" t="s">
        <v>17</v>
      </c>
      <c r="C42" s="8" t="s">
        <v>64</v>
      </c>
      <c r="D42" s="8" t="s">
        <v>65</v>
      </c>
      <c r="E42" s="87">
        <v>1168</v>
      </c>
      <c r="F42" s="9">
        <v>0</v>
      </c>
      <c r="G42" s="9">
        <v>50</v>
      </c>
      <c r="H42" s="9">
        <v>400</v>
      </c>
      <c r="I42" s="9">
        <v>1400</v>
      </c>
      <c r="J42" s="86">
        <v>982.6</v>
      </c>
      <c r="K42" s="87">
        <v>0</v>
      </c>
      <c r="L42" s="9">
        <v>250</v>
      </c>
      <c r="M42" s="86">
        <v>0</v>
      </c>
      <c r="N42" s="10">
        <f t="shared" si="0"/>
        <v>4250.6000000000004</v>
      </c>
      <c r="O42" s="8" t="s">
        <v>20</v>
      </c>
      <c r="P42" s="103" t="s">
        <v>20</v>
      </c>
    </row>
    <row r="43" spans="1:16" ht="33.75" customHeight="1" x14ac:dyDescent="0.25">
      <c r="A43" s="8">
        <f t="shared" si="1"/>
        <v>33</v>
      </c>
      <c r="B43" s="84" t="s">
        <v>17</v>
      </c>
      <c r="C43" s="8" t="s">
        <v>66</v>
      </c>
      <c r="D43" s="8" t="s">
        <v>65</v>
      </c>
      <c r="E43" s="9">
        <v>1168</v>
      </c>
      <c r="F43" s="9">
        <v>0</v>
      </c>
      <c r="G43" s="9">
        <v>50</v>
      </c>
      <c r="H43" s="9">
        <v>400</v>
      </c>
      <c r="I43" s="9">
        <v>1400</v>
      </c>
      <c r="J43" s="86">
        <v>1155.05</v>
      </c>
      <c r="K43" s="9">
        <v>0</v>
      </c>
      <c r="L43" s="9">
        <v>250</v>
      </c>
      <c r="M43" s="86"/>
      <c r="N43" s="10">
        <f t="shared" si="0"/>
        <v>4423.05</v>
      </c>
      <c r="O43" s="8" t="s">
        <v>20</v>
      </c>
      <c r="P43" s="103" t="s">
        <v>20</v>
      </c>
    </row>
    <row r="44" spans="1:16" ht="33.75" customHeight="1" x14ac:dyDescent="0.25">
      <c r="A44" s="8">
        <f t="shared" si="1"/>
        <v>34</v>
      </c>
      <c r="B44" s="84" t="s">
        <v>17</v>
      </c>
      <c r="C44" s="8" t="s">
        <v>67</v>
      </c>
      <c r="D44" s="8" t="s">
        <v>65</v>
      </c>
      <c r="E44" s="9">
        <v>1168</v>
      </c>
      <c r="F44" s="9">
        <v>0</v>
      </c>
      <c r="G44" s="9">
        <v>75</v>
      </c>
      <c r="H44" s="9">
        <v>400</v>
      </c>
      <c r="I44" s="9">
        <v>1400</v>
      </c>
      <c r="J44" s="86">
        <v>1155.05</v>
      </c>
      <c r="K44" s="9">
        <v>0</v>
      </c>
      <c r="L44" s="9">
        <v>250</v>
      </c>
      <c r="M44" s="86">
        <v>0</v>
      </c>
      <c r="N44" s="10">
        <f t="shared" si="0"/>
        <v>4448.05</v>
      </c>
      <c r="O44" s="8" t="s">
        <v>20</v>
      </c>
      <c r="P44" s="103" t="s">
        <v>20</v>
      </c>
    </row>
    <row r="45" spans="1:16" ht="33.75" customHeight="1" x14ac:dyDescent="0.25">
      <c r="A45" s="8">
        <f t="shared" si="1"/>
        <v>35</v>
      </c>
      <c r="B45" s="84" t="s">
        <v>17</v>
      </c>
      <c r="C45" s="8" t="s">
        <v>68</v>
      </c>
      <c r="D45" s="8" t="s">
        <v>65</v>
      </c>
      <c r="E45" s="9">
        <v>1168</v>
      </c>
      <c r="F45" s="9">
        <v>0</v>
      </c>
      <c r="G45" s="9">
        <v>75</v>
      </c>
      <c r="H45" s="9">
        <v>400</v>
      </c>
      <c r="I45" s="9">
        <v>1400</v>
      </c>
      <c r="J45" s="86">
        <v>1155.05</v>
      </c>
      <c r="K45" s="9">
        <v>0</v>
      </c>
      <c r="L45" s="9">
        <v>250</v>
      </c>
      <c r="M45" s="86">
        <v>0</v>
      </c>
      <c r="N45" s="10">
        <f t="shared" si="0"/>
        <v>4448.05</v>
      </c>
      <c r="O45" s="8" t="s">
        <v>20</v>
      </c>
      <c r="P45" s="103" t="s">
        <v>20</v>
      </c>
    </row>
    <row r="46" spans="1:16" ht="33.75" customHeight="1" x14ac:dyDescent="0.25">
      <c r="A46" s="8">
        <f t="shared" si="1"/>
        <v>36</v>
      </c>
      <c r="B46" s="84" t="s">
        <v>17</v>
      </c>
      <c r="C46" s="8" t="s">
        <v>69</v>
      </c>
      <c r="D46" s="8" t="s">
        <v>53</v>
      </c>
      <c r="E46" s="9">
        <v>1682</v>
      </c>
      <c r="F46" s="9">
        <v>0</v>
      </c>
      <c r="G46" s="9">
        <v>35</v>
      </c>
      <c r="H46" s="9">
        <v>450</v>
      </c>
      <c r="I46" s="9">
        <v>2000</v>
      </c>
      <c r="J46" s="9"/>
      <c r="K46" s="9">
        <v>0</v>
      </c>
      <c r="L46" s="9">
        <v>250</v>
      </c>
      <c r="M46" s="86">
        <v>555.04999999999995</v>
      </c>
      <c r="N46" s="10">
        <f t="shared" si="0"/>
        <v>4972.05</v>
      </c>
      <c r="O46" s="8" t="s">
        <v>20</v>
      </c>
      <c r="P46" s="103" t="s">
        <v>20</v>
      </c>
    </row>
    <row r="47" spans="1:16" ht="33.75" customHeight="1" x14ac:dyDescent="0.25">
      <c r="A47" s="8">
        <f t="shared" si="1"/>
        <v>37</v>
      </c>
      <c r="B47" s="84" t="s">
        <v>17</v>
      </c>
      <c r="C47" s="8" t="s">
        <v>70</v>
      </c>
      <c r="D47" s="8" t="s">
        <v>39</v>
      </c>
      <c r="E47" s="9">
        <v>2441</v>
      </c>
      <c r="F47" s="9">
        <v>0</v>
      </c>
      <c r="G47" s="9">
        <v>0</v>
      </c>
      <c r="H47" s="9">
        <v>500</v>
      </c>
      <c r="I47" s="9">
        <v>2400</v>
      </c>
      <c r="J47" s="9"/>
      <c r="K47" s="9">
        <v>0</v>
      </c>
      <c r="L47" s="9">
        <v>250</v>
      </c>
      <c r="M47" s="86">
        <v>0</v>
      </c>
      <c r="N47" s="10">
        <f t="shared" si="0"/>
        <v>5591</v>
      </c>
      <c r="O47" s="8" t="s">
        <v>20</v>
      </c>
      <c r="P47" s="103" t="s">
        <v>20</v>
      </c>
    </row>
    <row r="48" spans="1:16" ht="33.75" customHeight="1" x14ac:dyDescent="0.25">
      <c r="A48" s="8">
        <f t="shared" si="1"/>
        <v>38</v>
      </c>
      <c r="B48" s="84" t="s">
        <v>17</v>
      </c>
      <c r="C48" s="8" t="s">
        <v>71</v>
      </c>
      <c r="D48" s="8" t="s">
        <v>65</v>
      </c>
      <c r="E48" s="9">
        <v>1168</v>
      </c>
      <c r="F48" s="9">
        <v>0</v>
      </c>
      <c r="G48" s="9">
        <v>50</v>
      </c>
      <c r="H48" s="9">
        <v>400</v>
      </c>
      <c r="I48" s="9">
        <v>1400</v>
      </c>
      <c r="J48" s="9">
        <v>1155.05</v>
      </c>
      <c r="K48" s="9">
        <v>0</v>
      </c>
      <c r="L48" s="9">
        <v>250</v>
      </c>
      <c r="M48" s="86">
        <v>0</v>
      </c>
      <c r="N48" s="10">
        <f t="shared" si="0"/>
        <v>4423.05</v>
      </c>
      <c r="O48" s="8" t="s">
        <v>20</v>
      </c>
      <c r="P48" s="103" t="s">
        <v>20</v>
      </c>
    </row>
    <row r="49" spans="1:16" ht="33.75" customHeight="1" x14ac:dyDescent="0.25">
      <c r="A49" s="8">
        <f t="shared" si="1"/>
        <v>39</v>
      </c>
      <c r="B49" s="84" t="s">
        <v>17</v>
      </c>
      <c r="C49" s="8" t="s">
        <v>72</v>
      </c>
      <c r="D49" s="8" t="s">
        <v>65</v>
      </c>
      <c r="E49" s="9">
        <v>1168</v>
      </c>
      <c r="F49" s="9">
        <v>0</v>
      </c>
      <c r="G49" s="9">
        <v>50</v>
      </c>
      <c r="H49" s="9">
        <v>400</v>
      </c>
      <c r="I49" s="9">
        <v>1400</v>
      </c>
      <c r="J49" s="9">
        <v>1155.05</v>
      </c>
      <c r="K49" s="9">
        <v>0</v>
      </c>
      <c r="L49" s="9">
        <v>250</v>
      </c>
      <c r="M49" s="86">
        <v>0</v>
      </c>
      <c r="N49" s="10">
        <f t="shared" si="0"/>
        <v>4423.05</v>
      </c>
      <c r="O49" s="8" t="s">
        <v>20</v>
      </c>
      <c r="P49" s="103" t="s">
        <v>20</v>
      </c>
    </row>
    <row r="50" spans="1:16" ht="33.75" customHeight="1" x14ac:dyDescent="0.25">
      <c r="A50" s="8">
        <f t="shared" si="1"/>
        <v>40</v>
      </c>
      <c r="B50" s="84" t="s">
        <v>17</v>
      </c>
      <c r="C50" s="85" t="s">
        <v>73</v>
      </c>
      <c r="D50" s="8" t="s">
        <v>65</v>
      </c>
      <c r="E50" s="9">
        <f>1168</f>
        <v>1168</v>
      </c>
      <c r="F50" s="9"/>
      <c r="G50" s="9">
        <f>35</f>
        <v>35</v>
      </c>
      <c r="H50" s="9">
        <v>400</v>
      </c>
      <c r="I50" s="9">
        <f>1400</f>
        <v>1400</v>
      </c>
      <c r="J50" s="9">
        <v>1155.05</v>
      </c>
      <c r="K50" s="9"/>
      <c r="L50" s="9">
        <f>250</f>
        <v>250</v>
      </c>
      <c r="M50" s="86"/>
      <c r="N50" s="10">
        <f t="shared" si="0"/>
        <v>4408.05</v>
      </c>
      <c r="O50" s="8"/>
      <c r="P50" s="103"/>
    </row>
    <row r="51" spans="1:16" ht="33.75" customHeight="1" x14ac:dyDescent="0.25">
      <c r="A51" s="8">
        <f t="shared" si="1"/>
        <v>41</v>
      </c>
      <c r="B51" s="84" t="s">
        <v>17</v>
      </c>
      <c r="C51" s="8" t="s">
        <v>74</v>
      </c>
      <c r="D51" s="8" t="s">
        <v>65</v>
      </c>
      <c r="E51" s="9">
        <v>1168</v>
      </c>
      <c r="F51" s="9">
        <v>0</v>
      </c>
      <c r="G51" s="9">
        <v>50</v>
      </c>
      <c r="H51" s="9">
        <v>400</v>
      </c>
      <c r="I51" s="9">
        <v>1400</v>
      </c>
      <c r="J51" s="9">
        <v>1155.05</v>
      </c>
      <c r="K51" s="9">
        <v>0</v>
      </c>
      <c r="L51" s="9">
        <v>250</v>
      </c>
      <c r="M51" s="86">
        <v>0</v>
      </c>
      <c r="N51" s="10">
        <f t="shared" si="0"/>
        <v>4423.05</v>
      </c>
      <c r="O51" s="8" t="s">
        <v>20</v>
      </c>
      <c r="P51" s="103" t="s">
        <v>20</v>
      </c>
    </row>
    <row r="52" spans="1:16" ht="33.75" customHeight="1" x14ac:dyDescent="0.25">
      <c r="A52" s="8">
        <f t="shared" si="1"/>
        <v>42</v>
      </c>
      <c r="B52" s="84" t="s">
        <v>17</v>
      </c>
      <c r="C52" s="8" t="s">
        <v>75</v>
      </c>
      <c r="D52" s="8" t="s">
        <v>65</v>
      </c>
      <c r="E52" s="9">
        <v>1168</v>
      </c>
      <c r="F52" s="9">
        <v>0</v>
      </c>
      <c r="G52" s="9">
        <v>75</v>
      </c>
      <c r="H52" s="9">
        <v>400</v>
      </c>
      <c r="I52" s="9">
        <v>1400</v>
      </c>
      <c r="J52" s="9">
        <v>1155.05</v>
      </c>
      <c r="K52" s="9">
        <v>0</v>
      </c>
      <c r="L52" s="9">
        <v>250</v>
      </c>
      <c r="M52" s="86">
        <v>0</v>
      </c>
      <c r="N52" s="10">
        <f t="shared" si="0"/>
        <v>4448.05</v>
      </c>
      <c r="O52" s="8" t="s">
        <v>20</v>
      </c>
      <c r="P52" s="103" t="s">
        <v>20</v>
      </c>
    </row>
    <row r="53" spans="1:16" ht="33.75" customHeight="1" x14ac:dyDescent="0.25">
      <c r="A53" s="8">
        <f t="shared" si="1"/>
        <v>43</v>
      </c>
      <c r="B53" s="84" t="s">
        <v>17</v>
      </c>
      <c r="C53" s="8" t="s">
        <v>76</v>
      </c>
      <c r="D53" s="8" t="s">
        <v>65</v>
      </c>
      <c r="E53" s="9">
        <v>1168</v>
      </c>
      <c r="F53" s="9"/>
      <c r="G53" s="9">
        <v>75</v>
      </c>
      <c r="H53" s="9">
        <v>400</v>
      </c>
      <c r="I53" s="9">
        <v>1400</v>
      </c>
      <c r="J53" s="9">
        <v>1155.05</v>
      </c>
      <c r="K53" s="9"/>
      <c r="L53" s="9">
        <v>250</v>
      </c>
      <c r="M53" s="86"/>
      <c r="N53" s="10">
        <f>SUM(E53:L53)</f>
        <v>4448.05</v>
      </c>
      <c r="O53" s="8"/>
      <c r="P53" s="103"/>
    </row>
    <row r="54" spans="1:16" ht="33.75" customHeight="1" x14ac:dyDescent="0.25">
      <c r="A54" s="8">
        <f t="shared" si="1"/>
        <v>44</v>
      </c>
      <c r="B54" s="84" t="s">
        <v>17</v>
      </c>
      <c r="C54" s="8" t="s">
        <v>77</v>
      </c>
      <c r="D54" s="8" t="s">
        <v>65</v>
      </c>
      <c r="E54" s="9">
        <v>1168</v>
      </c>
      <c r="F54" s="9">
        <v>0</v>
      </c>
      <c r="G54" s="9">
        <v>75</v>
      </c>
      <c r="H54" s="9">
        <v>400</v>
      </c>
      <c r="I54" s="9">
        <v>1400</v>
      </c>
      <c r="J54" s="9">
        <v>1155.05</v>
      </c>
      <c r="K54" s="9">
        <v>0</v>
      </c>
      <c r="L54" s="9">
        <v>250</v>
      </c>
      <c r="M54" s="86">
        <v>0</v>
      </c>
      <c r="N54" s="10">
        <f t="shared" ref="N54:N117" si="2">SUM(E54:M54)</f>
        <v>4448.05</v>
      </c>
      <c r="O54" s="8" t="s">
        <v>20</v>
      </c>
      <c r="P54" s="103" t="s">
        <v>20</v>
      </c>
    </row>
    <row r="55" spans="1:16" ht="33.75" customHeight="1" x14ac:dyDescent="0.25">
      <c r="A55" s="8">
        <f t="shared" si="1"/>
        <v>45</v>
      </c>
      <c r="B55" s="84" t="s">
        <v>17</v>
      </c>
      <c r="C55" s="8" t="s">
        <v>78</v>
      </c>
      <c r="D55" s="8" t="s">
        <v>65</v>
      </c>
      <c r="E55" s="9">
        <v>1168</v>
      </c>
      <c r="F55" s="9"/>
      <c r="G55" s="9">
        <v>50</v>
      </c>
      <c r="H55" s="9">
        <v>400</v>
      </c>
      <c r="I55" s="9">
        <v>1400</v>
      </c>
      <c r="J55" s="9">
        <v>1155.05</v>
      </c>
      <c r="K55" s="9">
        <v>0</v>
      </c>
      <c r="L55" s="9">
        <v>250</v>
      </c>
      <c r="M55" s="86">
        <v>0</v>
      </c>
      <c r="N55" s="10">
        <f t="shared" si="2"/>
        <v>4423.05</v>
      </c>
      <c r="O55" s="8" t="s">
        <v>20</v>
      </c>
      <c r="P55" s="103" t="s">
        <v>20</v>
      </c>
    </row>
    <row r="56" spans="1:16" ht="33.75" customHeight="1" x14ac:dyDescent="0.25">
      <c r="A56" s="8">
        <f t="shared" si="1"/>
        <v>46</v>
      </c>
      <c r="B56" s="84" t="s">
        <v>17</v>
      </c>
      <c r="C56" s="8" t="s">
        <v>79</v>
      </c>
      <c r="D56" s="8" t="s">
        <v>65</v>
      </c>
      <c r="E56" s="9">
        <v>1168</v>
      </c>
      <c r="F56" s="9">
        <v>0</v>
      </c>
      <c r="G56" s="9">
        <v>50</v>
      </c>
      <c r="H56" s="9">
        <v>400</v>
      </c>
      <c r="I56" s="9">
        <v>1400</v>
      </c>
      <c r="J56" s="9">
        <v>1155.05</v>
      </c>
      <c r="K56" s="9">
        <v>0</v>
      </c>
      <c r="L56" s="9">
        <v>250</v>
      </c>
      <c r="M56" s="86">
        <v>0</v>
      </c>
      <c r="N56" s="10">
        <f t="shared" si="2"/>
        <v>4423.05</v>
      </c>
      <c r="O56" s="8" t="s">
        <v>20</v>
      </c>
      <c r="P56" s="103" t="s">
        <v>20</v>
      </c>
    </row>
    <row r="57" spans="1:16" ht="33.75" customHeight="1" x14ac:dyDescent="0.25">
      <c r="A57" s="8">
        <f t="shared" si="1"/>
        <v>47</v>
      </c>
      <c r="B57" s="84" t="s">
        <v>17</v>
      </c>
      <c r="C57" s="8" t="s">
        <v>80</v>
      </c>
      <c r="D57" s="8" t="s">
        <v>65</v>
      </c>
      <c r="E57" s="9">
        <v>1168</v>
      </c>
      <c r="F57" s="9">
        <v>0</v>
      </c>
      <c r="G57" s="9">
        <v>75</v>
      </c>
      <c r="H57" s="9">
        <v>400</v>
      </c>
      <c r="I57" s="9">
        <v>1400</v>
      </c>
      <c r="J57" s="9">
        <v>1155.05</v>
      </c>
      <c r="K57" s="9">
        <v>0</v>
      </c>
      <c r="L57" s="9">
        <v>250</v>
      </c>
      <c r="M57" s="86">
        <v>0</v>
      </c>
      <c r="N57" s="10">
        <f t="shared" si="2"/>
        <v>4448.05</v>
      </c>
      <c r="O57" s="8" t="s">
        <v>20</v>
      </c>
      <c r="P57" s="103" t="s">
        <v>20</v>
      </c>
    </row>
    <row r="58" spans="1:16" ht="33.75" customHeight="1" x14ac:dyDescent="0.25">
      <c r="A58" s="8">
        <f t="shared" si="1"/>
        <v>48</v>
      </c>
      <c r="B58" s="84" t="s">
        <v>17</v>
      </c>
      <c r="C58" s="8" t="s">
        <v>81</v>
      </c>
      <c r="D58" s="8" t="s">
        <v>65</v>
      </c>
      <c r="E58" s="9">
        <v>1168</v>
      </c>
      <c r="F58" s="9">
        <v>0</v>
      </c>
      <c r="G58" s="9">
        <v>50</v>
      </c>
      <c r="H58" s="9">
        <v>400</v>
      </c>
      <c r="I58" s="9">
        <v>1400</v>
      </c>
      <c r="J58" s="9">
        <v>1155.05</v>
      </c>
      <c r="K58" s="9">
        <v>0</v>
      </c>
      <c r="L58" s="9">
        <v>250</v>
      </c>
      <c r="M58" s="86">
        <v>0</v>
      </c>
      <c r="N58" s="10">
        <f t="shared" si="2"/>
        <v>4423.05</v>
      </c>
      <c r="O58" s="8" t="s">
        <v>20</v>
      </c>
      <c r="P58" s="103" t="s">
        <v>20</v>
      </c>
    </row>
    <row r="59" spans="1:16" ht="33.75" customHeight="1" x14ac:dyDescent="0.25">
      <c r="A59" s="8">
        <f t="shared" si="1"/>
        <v>49</v>
      </c>
      <c r="B59" s="84" t="s">
        <v>17</v>
      </c>
      <c r="C59" s="8" t="s">
        <v>82</v>
      </c>
      <c r="D59" s="8" t="s">
        <v>65</v>
      </c>
      <c r="E59" s="9">
        <v>1168</v>
      </c>
      <c r="F59" s="9">
        <v>0</v>
      </c>
      <c r="G59" s="9">
        <v>50</v>
      </c>
      <c r="H59" s="9">
        <v>400</v>
      </c>
      <c r="I59" s="9">
        <v>1400</v>
      </c>
      <c r="J59" s="9">
        <v>1155.05</v>
      </c>
      <c r="K59" s="9">
        <v>0</v>
      </c>
      <c r="L59" s="9">
        <v>250</v>
      </c>
      <c r="M59" s="86">
        <v>0</v>
      </c>
      <c r="N59" s="10">
        <f t="shared" si="2"/>
        <v>4423.05</v>
      </c>
      <c r="O59" s="8" t="s">
        <v>20</v>
      </c>
      <c r="P59" s="103" t="s">
        <v>20</v>
      </c>
    </row>
    <row r="60" spans="1:16" ht="33.75" customHeight="1" x14ac:dyDescent="0.25">
      <c r="A60" s="8">
        <f t="shared" si="1"/>
        <v>50</v>
      </c>
      <c r="B60" s="84" t="s">
        <v>17</v>
      </c>
      <c r="C60" s="8" t="s">
        <v>83</v>
      </c>
      <c r="D60" s="8" t="s">
        <v>65</v>
      </c>
      <c r="E60" s="9">
        <v>1168</v>
      </c>
      <c r="F60" s="9">
        <v>0</v>
      </c>
      <c r="G60" s="9">
        <v>50</v>
      </c>
      <c r="H60" s="9">
        <v>400</v>
      </c>
      <c r="I60" s="9">
        <v>1400</v>
      </c>
      <c r="J60" s="9">
        <v>1155.05</v>
      </c>
      <c r="K60" s="9">
        <v>0</v>
      </c>
      <c r="L60" s="9">
        <v>250</v>
      </c>
      <c r="M60" s="86">
        <v>0</v>
      </c>
      <c r="N60" s="10">
        <f t="shared" si="2"/>
        <v>4423.05</v>
      </c>
      <c r="O60" s="8" t="s">
        <v>20</v>
      </c>
      <c r="P60" s="103" t="s">
        <v>20</v>
      </c>
    </row>
    <row r="61" spans="1:16" ht="33.75" customHeight="1" x14ac:dyDescent="0.25">
      <c r="A61" s="8">
        <f t="shared" si="1"/>
        <v>51</v>
      </c>
      <c r="B61" s="84" t="s">
        <v>17</v>
      </c>
      <c r="C61" s="8" t="s">
        <v>84</v>
      </c>
      <c r="D61" s="8" t="s">
        <v>65</v>
      </c>
      <c r="E61" s="9">
        <v>1168</v>
      </c>
      <c r="F61" s="9">
        <v>0</v>
      </c>
      <c r="G61" s="9">
        <v>50</v>
      </c>
      <c r="H61" s="9">
        <v>400</v>
      </c>
      <c r="I61" s="9">
        <v>1400</v>
      </c>
      <c r="J61" s="9">
        <v>1155.05</v>
      </c>
      <c r="K61" s="9">
        <v>0</v>
      </c>
      <c r="L61" s="9">
        <v>250</v>
      </c>
      <c r="M61" s="86">
        <v>0</v>
      </c>
      <c r="N61" s="10">
        <f t="shared" si="2"/>
        <v>4423.05</v>
      </c>
      <c r="O61" s="8" t="s">
        <v>20</v>
      </c>
      <c r="P61" s="103" t="s">
        <v>20</v>
      </c>
    </row>
    <row r="62" spans="1:16" ht="33.75" customHeight="1" x14ac:dyDescent="0.25">
      <c r="A62" s="8">
        <f t="shared" si="1"/>
        <v>52</v>
      </c>
      <c r="B62" s="84" t="s">
        <v>17</v>
      </c>
      <c r="C62" s="8" t="s">
        <v>85</v>
      </c>
      <c r="D62" s="8" t="s">
        <v>65</v>
      </c>
      <c r="E62" s="9">
        <v>1168</v>
      </c>
      <c r="F62" s="9">
        <v>0</v>
      </c>
      <c r="G62" s="9">
        <v>50</v>
      </c>
      <c r="H62" s="9">
        <v>400</v>
      </c>
      <c r="I62" s="9">
        <v>1400</v>
      </c>
      <c r="J62" s="9">
        <v>1155.05</v>
      </c>
      <c r="K62" s="9">
        <v>0</v>
      </c>
      <c r="L62" s="9">
        <v>250</v>
      </c>
      <c r="M62" s="86">
        <v>0</v>
      </c>
      <c r="N62" s="10">
        <f t="shared" si="2"/>
        <v>4423.05</v>
      </c>
      <c r="O62" s="8" t="s">
        <v>20</v>
      </c>
      <c r="P62" s="103" t="s">
        <v>20</v>
      </c>
    </row>
    <row r="63" spans="1:16" ht="33.75" customHeight="1" x14ac:dyDescent="0.25">
      <c r="A63" s="8">
        <f t="shared" si="1"/>
        <v>53</v>
      </c>
      <c r="B63" s="84" t="s">
        <v>17</v>
      </c>
      <c r="C63" s="8" t="s">
        <v>86</v>
      </c>
      <c r="D63" s="8" t="s">
        <v>65</v>
      </c>
      <c r="E63" s="9">
        <v>1168</v>
      </c>
      <c r="F63" s="9">
        <v>0</v>
      </c>
      <c r="G63" s="9">
        <v>75</v>
      </c>
      <c r="H63" s="9">
        <v>400</v>
      </c>
      <c r="I63" s="9">
        <v>1400</v>
      </c>
      <c r="J63" s="9">
        <v>1155.05</v>
      </c>
      <c r="K63" s="9">
        <v>0</v>
      </c>
      <c r="L63" s="9">
        <v>250</v>
      </c>
      <c r="M63" s="86">
        <v>0</v>
      </c>
      <c r="N63" s="10">
        <f t="shared" si="2"/>
        <v>4448.05</v>
      </c>
      <c r="O63" s="8" t="s">
        <v>20</v>
      </c>
      <c r="P63" s="103" t="s">
        <v>20</v>
      </c>
    </row>
    <row r="64" spans="1:16" ht="33.75" customHeight="1" x14ac:dyDescent="0.25">
      <c r="A64" s="8">
        <f t="shared" si="1"/>
        <v>54</v>
      </c>
      <c r="B64" s="84" t="s">
        <v>17</v>
      </c>
      <c r="C64" s="8" t="s">
        <v>87</v>
      </c>
      <c r="D64" s="8" t="s">
        <v>65</v>
      </c>
      <c r="E64" s="9">
        <v>1168</v>
      </c>
      <c r="F64" s="9">
        <v>0</v>
      </c>
      <c r="G64" s="9">
        <v>50</v>
      </c>
      <c r="H64" s="9">
        <v>400</v>
      </c>
      <c r="I64" s="9">
        <v>1400</v>
      </c>
      <c r="J64" s="9">
        <v>1155.05</v>
      </c>
      <c r="K64" s="9">
        <v>0</v>
      </c>
      <c r="L64" s="9">
        <v>250</v>
      </c>
      <c r="M64" s="86">
        <v>0</v>
      </c>
      <c r="N64" s="10">
        <f t="shared" si="2"/>
        <v>4423.05</v>
      </c>
      <c r="O64" s="8" t="s">
        <v>20</v>
      </c>
      <c r="P64" s="103" t="s">
        <v>20</v>
      </c>
    </row>
    <row r="65" spans="1:16" ht="33.75" customHeight="1" x14ac:dyDescent="0.25">
      <c r="A65" s="8">
        <f t="shared" si="1"/>
        <v>55</v>
      </c>
      <c r="B65" s="84" t="s">
        <v>17</v>
      </c>
      <c r="C65" s="8" t="s">
        <v>88</v>
      </c>
      <c r="D65" s="8" t="s">
        <v>65</v>
      </c>
      <c r="E65" s="9">
        <v>1168</v>
      </c>
      <c r="F65" s="9">
        <v>0</v>
      </c>
      <c r="G65" s="9">
        <v>50</v>
      </c>
      <c r="H65" s="9">
        <v>400</v>
      </c>
      <c r="I65" s="9">
        <v>1400</v>
      </c>
      <c r="J65" s="9">
        <v>1155.05</v>
      </c>
      <c r="K65" s="9">
        <v>0</v>
      </c>
      <c r="L65" s="9">
        <v>250</v>
      </c>
      <c r="M65" s="86">
        <v>0</v>
      </c>
      <c r="N65" s="10">
        <f t="shared" si="2"/>
        <v>4423.05</v>
      </c>
      <c r="O65" s="8" t="s">
        <v>20</v>
      </c>
      <c r="P65" s="103" t="s">
        <v>20</v>
      </c>
    </row>
    <row r="66" spans="1:16" ht="33.75" customHeight="1" x14ac:dyDescent="0.25">
      <c r="A66" s="8">
        <f t="shared" si="1"/>
        <v>56</v>
      </c>
      <c r="B66" s="84" t="s">
        <v>17</v>
      </c>
      <c r="C66" s="8" t="s">
        <v>89</v>
      </c>
      <c r="D66" s="8" t="s">
        <v>65</v>
      </c>
      <c r="E66" s="9">
        <v>1168</v>
      </c>
      <c r="F66" s="9">
        <v>0</v>
      </c>
      <c r="G66" s="9">
        <v>50</v>
      </c>
      <c r="H66" s="9">
        <v>400</v>
      </c>
      <c r="I66" s="9">
        <v>1400</v>
      </c>
      <c r="J66" s="9">
        <v>1155.05</v>
      </c>
      <c r="K66" s="9">
        <v>0</v>
      </c>
      <c r="L66" s="9">
        <v>250</v>
      </c>
      <c r="M66" s="86">
        <v>0</v>
      </c>
      <c r="N66" s="10">
        <f t="shared" si="2"/>
        <v>4423.05</v>
      </c>
      <c r="O66" s="8" t="s">
        <v>20</v>
      </c>
      <c r="P66" s="103" t="s">
        <v>20</v>
      </c>
    </row>
    <row r="67" spans="1:16" ht="33.75" customHeight="1" x14ac:dyDescent="0.25">
      <c r="A67" s="8">
        <f t="shared" si="1"/>
        <v>57</v>
      </c>
      <c r="B67" s="84" t="s">
        <v>17</v>
      </c>
      <c r="C67" s="8" t="s">
        <v>90</v>
      </c>
      <c r="D67" s="8" t="s">
        <v>65</v>
      </c>
      <c r="E67" s="9">
        <v>1168</v>
      </c>
      <c r="F67" s="9">
        <v>0</v>
      </c>
      <c r="G67" s="9">
        <v>50</v>
      </c>
      <c r="H67" s="9">
        <v>400</v>
      </c>
      <c r="I67" s="9">
        <v>1400</v>
      </c>
      <c r="J67" s="9">
        <v>1155.05</v>
      </c>
      <c r="K67" s="9">
        <v>0</v>
      </c>
      <c r="L67" s="9">
        <v>250</v>
      </c>
      <c r="M67" s="86">
        <v>0</v>
      </c>
      <c r="N67" s="10">
        <f t="shared" si="2"/>
        <v>4423.05</v>
      </c>
      <c r="O67" s="8" t="s">
        <v>20</v>
      </c>
      <c r="P67" s="103" t="s">
        <v>20</v>
      </c>
    </row>
    <row r="68" spans="1:16" ht="33.75" customHeight="1" x14ac:dyDescent="0.25">
      <c r="A68" s="8">
        <f t="shared" si="1"/>
        <v>58</v>
      </c>
      <c r="B68" s="84" t="s">
        <v>17</v>
      </c>
      <c r="C68" s="8" t="s">
        <v>91</v>
      </c>
      <c r="D68" s="8" t="s">
        <v>65</v>
      </c>
      <c r="E68" s="9">
        <v>1168</v>
      </c>
      <c r="F68" s="9">
        <v>0</v>
      </c>
      <c r="G68" s="9">
        <v>50</v>
      </c>
      <c r="H68" s="9">
        <v>400</v>
      </c>
      <c r="I68" s="9">
        <v>1400</v>
      </c>
      <c r="J68" s="9">
        <v>1155.05</v>
      </c>
      <c r="K68" s="9">
        <v>0</v>
      </c>
      <c r="L68" s="9">
        <v>250</v>
      </c>
      <c r="M68" s="86">
        <v>0</v>
      </c>
      <c r="N68" s="10">
        <f t="shared" si="2"/>
        <v>4423.05</v>
      </c>
      <c r="O68" s="8" t="s">
        <v>20</v>
      </c>
      <c r="P68" s="103" t="s">
        <v>20</v>
      </c>
    </row>
    <row r="69" spans="1:16" ht="33.75" customHeight="1" x14ac:dyDescent="0.25">
      <c r="A69" s="8">
        <f t="shared" si="1"/>
        <v>59</v>
      </c>
      <c r="B69" s="84" t="s">
        <v>17</v>
      </c>
      <c r="C69" s="8" t="s">
        <v>92</v>
      </c>
      <c r="D69" s="8" t="s">
        <v>65</v>
      </c>
      <c r="E69" s="9">
        <v>1168</v>
      </c>
      <c r="F69" s="9">
        <v>0</v>
      </c>
      <c r="G69" s="9">
        <v>50</v>
      </c>
      <c r="H69" s="9">
        <v>400</v>
      </c>
      <c r="I69" s="9">
        <v>1400</v>
      </c>
      <c r="J69" s="9">
        <v>1155.05</v>
      </c>
      <c r="K69" s="9">
        <v>0</v>
      </c>
      <c r="L69" s="9">
        <v>250</v>
      </c>
      <c r="M69" s="86">
        <v>0</v>
      </c>
      <c r="N69" s="10">
        <f t="shared" si="2"/>
        <v>4423.05</v>
      </c>
      <c r="O69" s="8" t="s">
        <v>20</v>
      </c>
      <c r="P69" s="103">
        <v>905</v>
      </c>
    </row>
    <row r="70" spans="1:16" ht="33.75" customHeight="1" x14ac:dyDescent="0.25">
      <c r="A70" s="8">
        <f t="shared" si="1"/>
        <v>60</v>
      </c>
      <c r="B70" s="84" t="s">
        <v>17</v>
      </c>
      <c r="C70" s="8" t="s">
        <v>93</v>
      </c>
      <c r="D70" s="8" t="s">
        <v>65</v>
      </c>
      <c r="E70" s="9">
        <v>1168</v>
      </c>
      <c r="F70" s="9">
        <v>0</v>
      </c>
      <c r="G70" s="9">
        <v>50</v>
      </c>
      <c r="H70" s="9">
        <v>400</v>
      </c>
      <c r="I70" s="9">
        <v>1400</v>
      </c>
      <c r="J70" s="9">
        <v>1155.05</v>
      </c>
      <c r="K70" s="9">
        <v>0</v>
      </c>
      <c r="L70" s="9">
        <v>250</v>
      </c>
      <c r="M70" s="86">
        <v>0</v>
      </c>
      <c r="N70" s="10">
        <f t="shared" si="2"/>
        <v>4423.05</v>
      </c>
      <c r="O70" s="8" t="s">
        <v>20</v>
      </c>
      <c r="P70" s="103" t="s">
        <v>20</v>
      </c>
    </row>
    <row r="71" spans="1:16" ht="33.75" customHeight="1" x14ac:dyDescent="0.25">
      <c r="A71" s="8">
        <f t="shared" si="1"/>
        <v>61</v>
      </c>
      <c r="B71" s="84" t="s">
        <v>17</v>
      </c>
      <c r="C71" s="8" t="s">
        <v>94</v>
      </c>
      <c r="D71" s="8" t="s">
        <v>65</v>
      </c>
      <c r="E71" s="9">
        <v>1168</v>
      </c>
      <c r="F71" s="9">
        <v>0</v>
      </c>
      <c r="G71" s="9">
        <v>50</v>
      </c>
      <c r="H71" s="9">
        <v>400</v>
      </c>
      <c r="I71" s="9">
        <v>1400</v>
      </c>
      <c r="J71" s="9">
        <v>1155.05</v>
      </c>
      <c r="K71" s="9">
        <v>0</v>
      </c>
      <c r="L71" s="9">
        <v>250</v>
      </c>
      <c r="M71" s="86">
        <v>0</v>
      </c>
      <c r="N71" s="10">
        <f t="shared" si="2"/>
        <v>4423.05</v>
      </c>
      <c r="O71" s="8" t="s">
        <v>20</v>
      </c>
      <c r="P71" s="103" t="s">
        <v>20</v>
      </c>
    </row>
    <row r="72" spans="1:16" ht="33.75" customHeight="1" x14ac:dyDescent="0.25">
      <c r="A72" s="8">
        <f t="shared" si="1"/>
        <v>62</v>
      </c>
      <c r="B72" s="84" t="s">
        <v>17</v>
      </c>
      <c r="C72" s="8" t="s">
        <v>95</v>
      </c>
      <c r="D72" s="8" t="s">
        <v>65</v>
      </c>
      <c r="E72" s="9">
        <v>1168</v>
      </c>
      <c r="F72" s="9">
        <v>0</v>
      </c>
      <c r="G72" s="9">
        <v>50</v>
      </c>
      <c r="H72" s="9">
        <v>400</v>
      </c>
      <c r="I72" s="9">
        <v>1400</v>
      </c>
      <c r="J72" s="9">
        <v>1155.05</v>
      </c>
      <c r="K72" s="9">
        <v>0</v>
      </c>
      <c r="L72" s="9">
        <v>250</v>
      </c>
      <c r="M72" s="86">
        <v>0</v>
      </c>
      <c r="N72" s="10">
        <f t="shared" si="2"/>
        <v>4423.05</v>
      </c>
      <c r="O72" s="8" t="s">
        <v>20</v>
      </c>
      <c r="P72" s="103" t="s">
        <v>20</v>
      </c>
    </row>
    <row r="73" spans="1:16" ht="33.75" customHeight="1" x14ac:dyDescent="0.25">
      <c r="A73" s="8">
        <f t="shared" si="1"/>
        <v>63</v>
      </c>
      <c r="B73" s="84" t="s">
        <v>17</v>
      </c>
      <c r="C73" s="8" t="s">
        <v>96</v>
      </c>
      <c r="D73" s="8" t="s">
        <v>29</v>
      </c>
      <c r="E73" s="9">
        <v>1460</v>
      </c>
      <c r="F73" s="9">
        <v>0</v>
      </c>
      <c r="G73" s="9">
        <v>35</v>
      </c>
      <c r="H73" s="9">
        <v>450</v>
      </c>
      <c r="I73" s="9">
        <v>2000</v>
      </c>
      <c r="J73" s="9"/>
      <c r="K73" s="9">
        <v>0</v>
      </c>
      <c r="L73" s="9">
        <v>250</v>
      </c>
      <c r="M73" s="86">
        <v>555.04999999999995</v>
      </c>
      <c r="N73" s="10">
        <f t="shared" si="2"/>
        <v>4750.05</v>
      </c>
      <c r="O73" s="8" t="s">
        <v>20</v>
      </c>
      <c r="P73" s="103" t="s">
        <v>20</v>
      </c>
    </row>
    <row r="74" spans="1:16" ht="33.75" customHeight="1" x14ac:dyDescent="0.25">
      <c r="A74" s="8">
        <f t="shared" si="1"/>
        <v>64</v>
      </c>
      <c r="B74" s="84" t="s">
        <v>17</v>
      </c>
      <c r="C74" s="8" t="s">
        <v>97</v>
      </c>
      <c r="D74" s="8" t="s">
        <v>39</v>
      </c>
      <c r="E74" s="9">
        <v>2441</v>
      </c>
      <c r="F74" s="9">
        <v>0</v>
      </c>
      <c r="G74" s="9">
        <v>35</v>
      </c>
      <c r="H74" s="9">
        <v>500</v>
      </c>
      <c r="I74" s="9">
        <v>2400</v>
      </c>
      <c r="J74" s="9"/>
      <c r="K74" s="9">
        <v>0</v>
      </c>
      <c r="L74" s="9">
        <v>250</v>
      </c>
      <c r="M74" s="86">
        <v>0</v>
      </c>
      <c r="N74" s="10">
        <f t="shared" si="2"/>
        <v>5626</v>
      </c>
      <c r="O74" s="8" t="s">
        <v>20</v>
      </c>
      <c r="P74" s="103" t="s">
        <v>20</v>
      </c>
    </row>
    <row r="75" spans="1:16" ht="33.75" customHeight="1" x14ac:dyDescent="0.25">
      <c r="A75" s="8">
        <f t="shared" si="1"/>
        <v>65</v>
      </c>
      <c r="B75" s="84" t="s">
        <v>17</v>
      </c>
      <c r="C75" s="8" t="s">
        <v>98</v>
      </c>
      <c r="D75" s="8" t="s">
        <v>65</v>
      </c>
      <c r="E75" s="9">
        <v>1168</v>
      </c>
      <c r="F75" s="9">
        <v>0</v>
      </c>
      <c r="G75" s="9">
        <v>50</v>
      </c>
      <c r="H75" s="9">
        <v>400</v>
      </c>
      <c r="I75" s="9">
        <v>1400</v>
      </c>
      <c r="J75" s="9">
        <v>1155.05</v>
      </c>
      <c r="K75" s="9">
        <v>0</v>
      </c>
      <c r="L75" s="9">
        <v>250</v>
      </c>
      <c r="M75" s="86">
        <v>0</v>
      </c>
      <c r="N75" s="10">
        <f t="shared" si="2"/>
        <v>4423.05</v>
      </c>
      <c r="O75" s="8" t="s">
        <v>20</v>
      </c>
      <c r="P75" s="103" t="s">
        <v>20</v>
      </c>
    </row>
    <row r="76" spans="1:16" ht="33.75" customHeight="1" x14ac:dyDescent="0.25">
      <c r="A76" s="8">
        <f t="shared" si="1"/>
        <v>66</v>
      </c>
      <c r="B76" s="84" t="s">
        <v>17</v>
      </c>
      <c r="C76" s="8" t="s">
        <v>99</v>
      </c>
      <c r="D76" s="8" t="s">
        <v>65</v>
      </c>
      <c r="E76" s="9">
        <v>1168</v>
      </c>
      <c r="F76" s="9">
        <v>0</v>
      </c>
      <c r="G76" s="9">
        <v>50</v>
      </c>
      <c r="H76" s="9">
        <v>400</v>
      </c>
      <c r="I76" s="9">
        <v>1400</v>
      </c>
      <c r="J76" s="9">
        <v>1155.05</v>
      </c>
      <c r="K76" s="9">
        <v>0</v>
      </c>
      <c r="L76" s="9">
        <v>250</v>
      </c>
      <c r="M76" s="86">
        <v>0</v>
      </c>
      <c r="N76" s="10">
        <f t="shared" si="2"/>
        <v>4423.05</v>
      </c>
      <c r="O76" s="8" t="s">
        <v>20</v>
      </c>
      <c r="P76" s="103" t="s">
        <v>20</v>
      </c>
    </row>
    <row r="77" spans="1:16" ht="33.75" customHeight="1" x14ac:dyDescent="0.25">
      <c r="A77" s="8">
        <f t="shared" ref="A77:A140" si="3">A76+1</f>
        <v>67</v>
      </c>
      <c r="B77" s="84" t="s">
        <v>17</v>
      </c>
      <c r="C77" s="8" t="s">
        <v>100</v>
      </c>
      <c r="D77" s="8" t="s">
        <v>65</v>
      </c>
      <c r="E77" s="9">
        <v>1168</v>
      </c>
      <c r="F77" s="9">
        <v>0</v>
      </c>
      <c r="G77" s="9">
        <v>35</v>
      </c>
      <c r="H77" s="9">
        <v>400</v>
      </c>
      <c r="I77" s="9">
        <v>1400</v>
      </c>
      <c r="J77" s="9">
        <v>1155.05</v>
      </c>
      <c r="K77" s="9">
        <v>0</v>
      </c>
      <c r="L77" s="9">
        <v>250</v>
      </c>
      <c r="M77" s="86">
        <v>0</v>
      </c>
      <c r="N77" s="10">
        <f t="shared" si="2"/>
        <v>4408.05</v>
      </c>
      <c r="O77" s="8" t="s">
        <v>20</v>
      </c>
      <c r="P77" s="103" t="s">
        <v>20</v>
      </c>
    </row>
    <row r="78" spans="1:16" ht="33.75" customHeight="1" x14ac:dyDescent="0.25">
      <c r="A78" s="8">
        <f t="shared" si="3"/>
        <v>68</v>
      </c>
      <c r="B78" s="84" t="s">
        <v>17</v>
      </c>
      <c r="C78" s="8" t="s">
        <v>101</v>
      </c>
      <c r="D78" s="8" t="s">
        <v>65</v>
      </c>
      <c r="E78" s="9">
        <v>1168</v>
      </c>
      <c r="F78" s="9">
        <v>0</v>
      </c>
      <c r="G78" s="9">
        <v>50</v>
      </c>
      <c r="H78" s="9">
        <v>400</v>
      </c>
      <c r="I78" s="9">
        <v>1400</v>
      </c>
      <c r="J78" s="9">
        <v>1155.05</v>
      </c>
      <c r="K78" s="9">
        <v>0</v>
      </c>
      <c r="L78" s="9">
        <v>250</v>
      </c>
      <c r="M78" s="86">
        <v>0</v>
      </c>
      <c r="N78" s="10">
        <f t="shared" si="2"/>
        <v>4423.05</v>
      </c>
      <c r="O78" s="8" t="s">
        <v>20</v>
      </c>
      <c r="P78" s="103" t="s">
        <v>20</v>
      </c>
    </row>
    <row r="79" spans="1:16" ht="33.75" customHeight="1" x14ac:dyDescent="0.25">
      <c r="A79" s="8">
        <f t="shared" si="3"/>
        <v>69</v>
      </c>
      <c r="B79" s="84" t="s">
        <v>17</v>
      </c>
      <c r="C79" s="8" t="s">
        <v>102</v>
      </c>
      <c r="D79" s="8" t="s">
        <v>65</v>
      </c>
      <c r="E79" s="9">
        <v>1168</v>
      </c>
      <c r="F79" s="9">
        <v>0</v>
      </c>
      <c r="G79" s="9">
        <v>50</v>
      </c>
      <c r="H79" s="9">
        <v>400</v>
      </c>
      <c r="I79" s="9">
        <v>1400</v>
      </c>
      <c r="J79" s="9">
        <v>1155.05</v>
      </c>
      <c r="K79" s="9">
        <v>0</v>
      </c>
      <c r="L79" s="9">
        <v>250</v>
      </c>
      <c r="M79" s="86">
        <v>0</v>
      </c>
      <c r="N79" s="10">
        <f t="shared" si="2"/>
        <v>4423.05</v>
      </c>
      <c r="O79" s="8" t="s">
        <v>20</v>
      </c>
      <c r="P79" s="103" t="s">
        <v>20</v>
      </c>
    </row>
    <row r="80" spans="1:16" ht="33.75" customHeight="1" x14ac:dyDescent="0.25">
      <c r="A80" s="8">
        <f t="shared" si="3"/>
        <v>70</v>
      </c>
      <c r="B80" s="84" t="s">
        <v>17</v>
      </c>
      <c r="C80" s="8" t="s">
        <v>103</v>
      </c>
      <c r="D80" s="8" t="s">
        <v>65</v>
      </c>
      <c r="E80" s="9">
        <v>1168</v>
      </c>
      <c r="F80" s="9">
        <v>0</v>
      </c>
      <c r="G80" s="9">
        <v>75</v>
      </c>
      <c r="H80" s="9">
        <v>400</v>
      </c>
      <c r="I80" s="9">
        <v>1400</v>
      </c>
      <c r="J80" s="9">
        <v>1155.05</v>
      </c>
      <c r="K80" s="9">
        <v>0</v>
      </c>
      <c r="L80" s="9">
        <v>250</v>
      </c>
      <c r="M80" s="86">
        <v>0</v>
      </c>
      <c r="N80" s="10">
        <f t="shared" si="2"/>
        <v>4448.05</v>
      </c>
      <c r="O80" s="8" t="s">
        <v>20</v>
      </c>
      <c r="P80" s="103" t="s">
        <v>20</v>
      </c>
    </row>
    <row r="81" spans="1:16" ht="33.75" customHeight="1" x14ac:dyDescent="0.25">
      <c r="A81" s="8">
        <f t="shared" si="3"/>
        <v>71</v>
      </c>
      <c r="B81" s="84" t="s">
        <v>17</v>
      </c>
      <c r="C81" s="8" t="s">
        <v>104</v>
      </c>
      <c r="D81" s="8" t="s">
        <v>65</v>
      </c>
      <c r="E81" s="9">
        <v>1168</v>
      </c>
      <c r="F81" s="9">
        <v>0</v>
      </c>
      <c r="G81" s="9">
        <v>50</v>
      </c>
      <c r="H81" s="9">
        <v>400</v>
      </c>
      <c r="I81" s="9">
        <v>1400</v>
      </c>
      <c r="J81" s="9">
        <v>1155.05</v>
      </c>
      <c r="K81" s="9">
        <v>0</v>
      </c>
      <c r="L81" s="9">
        <v>250</v>
      </c>
      <c r="M81" s="86">
        <v>0</v>
      </c>
      <c r="N81" s="10">
        <f t="shared" si="2"/>
        <v>4423.05</v>
      </c>
      <c r="O81" s="8" t="s">
        <v>20</v>
      </c>
      <c r="P81" s="103" t="s">
        <v>20</v>
      </c>
    </row>
    <row r="82" spans="1:16" ht="33.75" customHeight="1" x14ac:dyDescent="0.25">
      <c r="A82" s="8">
        <f t="shared" si="3"/>
        <v>72</v>
      </c>
      <c r="B82" s="84" t="s">
        <v>17</v>
      </c>
      <c r="C82" s="8" t="s">
        <v>105</v>
      </c>
      <c r="D82" s="8" t="s">
        <v>65</v>
      </c>
      <c r="E82" s="9">
        <v>1168</v>
      </c>
      <c r="F82" s="9">
        <v>0</v>
      </c>
      <c r="G82" s="9">
        <v>50</v>
      </c>
      <c r="H82" s="9">
        <v>400</v>
      </c>
      <c r="I82" s="9">
        <v>1400</v>
      </c>
      <c r="J82" s="9">
        <v>1155.05</v>
      </c>
      <c r="K82" s="9">
        <v>0</v>
      </c>
      <c r="L82" s="9">
        <v>250</v>
      </c>
      <c r="M82" s="86">
        <v>0</v>
      </c>
      <c r="N82" s="10">
        <f t="shared" si="2"/>
        <v>4423.05</v>
      </c>
      <c r="O82" s="8" t="s">
        <v>20</v>
      </c>
      <c r="P82" s="103" t="s">
        <v>20</v>
      </c>
    </row>
    <row r="83" spans="1:16" ht="33.75" customHeight="1" x14ac:dyDescent="0.25">
      <c r="A83" s="8">
        <f t="shared" si="3"/>
        <v>73</v>
      </c>
      <c r="B83" s="84" t="s">
        <v>17</v>
      </c>
      <c r="C83" s="8" t="s">
        <v>106</v>
      </c>
      <c r="D83" s="8" t="s">
        <v>65</v>
      </c>
      <c r="E83" s="9">
        <v>1168</v>
      </c>
      <c r="F83" s="9">
        <v>0</v>
      </c>
      <c r="G83" s="9">
        <v>50</v>
      </c>
      <c r="H83" s="9">
        <v>400</v>
      </c>
      <c r="I83" s="9">
        <v>1400</v>
      </c>
      <c r="J83" s="9">
        <v>1155.05</v>
      </c>
      <c r="K83" s="9">
        <v>0</v>
      </c>
      <c r="L83" s="9">
        <v>250</v>
      </c>
      <c r="M83" s="86">
        <v>0</v>
      </c>
      <c r="N83" s="10">
        <f t="shared" si="2"/>
        <v>4423.05</v>
      </c>
      <c r="O83" s="8" t="s">
        <v>20</v>
      </c>
      <c r="P83" s="103" t="s">
        <v>20</v>
      </c>
    </row>
    <row r="84" spans="1:16" ht="33.75" customHeight="1" x14ac:dyDescent="0.25">
      <c r="A84" s="8">
        <f t="shared" si="3"/>
        <v>74</v>
      </c>
      <c r="B84" s="84" t="s">
        <v>17</v>
      </c>
      <c r="C84" s="8" t="s">
        <v>107</v>
      </c>
      <c r="D84" s="8" t="s">
        <v>65</v>
      </c>
      <c r="E84" s="9">
        <v>1168</v>
      </c>
      <c r="F84" s="9">
        <v>0</v>
      </c>
      <c r="G84" s="9">
        <v>50</v>
      </c>
      <c r="H84" s="9">
        <v>400</v>
      </c>
      <c r="I84" s="9">
        <v>1400</v>
      </c>
      <c r="J84" s="9">
        <v>1155.05</v>
      </c>
      <c r="K84" s="9">
        <v>0</v>
      </c>
      <c r="L84" s="9">
        <v>250</v>
      </c>
      <c r="M84" s="86">
        <v>0</v>
      </c>
      <c r="N84" s="10">
        <f t="shared" si="2"/>
        <v>4423.05</v>
      </c>
      <c r="O84" s="8" t="s">
        <v>20</v>
      </c>
      <c r="P84" s="103" t="s">
        <v>20</v>
      </c>
    </row>
    <row r="85" spans="1:16" ht="33.75" customHeight="1" x14ac:dyDescent="0.25">
      <c r="A85" s="8">
        <f t="shared" si="3"/>
        <v>75</v>
      </c>
      <c r="B85" s="84" t="s">
        <v>17</v>
      </c>
      <c r="C85" s="8" t="s">
        <v>108</v>
      </c>
      <c r="D85" s="8" t="s">
        <v>65</v>
      </c>
      <c r="E85" s="9">
        <v>1168</v>
      </c>
      <c r="F85" s="9">
        <v>0</v>
      </c>
      <c r="G85" s="9">
        <v>50</v>
      </c>
      <c r="H85" s="9">
        <v>400</v>
      </c>
      <c r="I85" s="9">
        <v>1400</v>
      </c>
      <c r="J85" s="9">
        <v>1155.05</v>
      </c>
      <c r="K85" s="9">
        <v>0</v>
      </c>
      <c r="L85" s="9">
        <v>250</v>
      </c>
      <c r="M85" s="86">
        <v>0</v>
      </c>
      <c r="N85" s="10">
        <f t="shared" si="2"/>
        <v>4423.05</v>
      </c>
      <c r="O85" s="8" t="s">
        <v>20</v>
      </c>
      <c r="P85" s="103" t="s">
        <v>20</v>
      </c>
    </row>
    <row r="86" spans="1:16" ht="33.75" customHeight="1" x14ac:dyDescent="0.25">
      <c r="A86" s="8">
        <f t="shared" si="3"/>
        <v>76</v>
      </c>
      <c r="B86" s="84" t="s">
        <v>17</v>
      </c>
      <c r="C86" s="8" t="s">
        <v>109</v>
      </c>
      <c r="D86" s="8" t="s">
        <v>65</v>
      </c>
      <c r="E86" s="9">
        <v>1168</v>
      </c>
      <c r="F86" s="9">
        <v>0</v>
      </c>
      <c r="G86" s="9">
        <v>50</v>
      </c>
      <c r="H86" s="9">
        <v>400</v>
      </c>
      <c r="I86" s="9">
        <v>1400</v>
      </c>
      <c r="J86" s="9">
        <v>1155.05</v>
      </c>
      <c r="K86" s="9">
        <v>0</v>
      </c>
      <c r="L86" s="9">
        <v>250</v>
      </c>
      <c r="M86" s="86">
        <v>0</v>
      </c>
      <c r="N86" s="10">
        <f t="shared" si="2"/>
        <v>4423.05</v>
      </c>
      <c r="O86" s="8" t="s">
        <v>20</v>
      </c>
      <c r="P86" s="103" t="s">
        <v>20</v>
      </c>
    </row>
    <row r="87" spans="1:16" ht="33.75" customHeight="1" x14ac:dyDescent="0.25">
      <c r="A87" s="8">
        <f t="shared" si="3"/>
        <v>77</v>
      </c>
      <c r="B87" s="84" t="s">
        <v>17</v>
      </c>
      <c r="C87" s="8" t="s">
        <v>110</v>
      </c>
      <c r="D87" s="8" t="s">
        <v>65</v>
      </c>
      <c r="E87" s="9">
        <v>1168</v>
      </c>
      <c r="F87" s="9">
        <v>0</v>
      </c>
      <c r="G87" s="9">
        <v>50</v>
      </c>
      <c r="H87" s="9">
        <v>400</v>
      </c>
      <c r="I87" s="9">
        <v>1400</v>
      </c>
      <c r="J87" s="9">
        <v>1155.05</v>
      </c>
      <c r="K87" s="9">
        <v>0</v>
      </c>
      <c r="L87" s="9">
        <v>250</v>
      </c>
      <c r="M87" s="86">
        <v>0</v>
      </c>
      <c r="N87" s="10">
        <f t="shared" si="2"/>
        <v>4423.05</v>
      </c>
      <c r="O87" s="8" t="s">
        <v>20</v>
      </c>
      <c r="P87" s="103" t="s">
        <v>20</v>
      </c>
    </row>
    <row r="88" spans="1:16" ht="33.75" customHeight="1" x14ac:dyDescent="0.25">
      <c r="A88" s="8">
        <f t="shared" si="3"/>
        <v>78</v>
      </c>
      <c r="B88" s="84" t="s">
        <v>17</v>
      </c>
      <c r="C88" s="8" t="s">
        <v>111</v>
      </c>
      <c r="D88" s="8" t="s">
        <v>65</v>
      </c>
      <c r="E88" s="9">
        <v>1168</v>
      </c>
      <c r="F88" s="9">
        <v>0</v>
      </c>
      <c r="G88" s="9">
        <v>50</v>
      </c>
      <c r="H88" s="9">
        <v>400</v>
      </c>
      <c r="I88" s="9">
        <v>1400</v>
      </c>
      <c r="J88" s="9">
        <v>1155.05</v>
      </c>
      <c r="K88" s="9">
        <v>0</v>
      </c>
      <c r="L88" s="9">
        <v>250</v>
      </c>
      <c r="M88" s="86">
        <v>0</v>
      </c>
      <c r="N88" s="10">
        <f t="shared" si="2"/>
        <v>4423.05</v>
      </c>
      <c r="O88" s="8" t="s">
        <v>20</v>
      </c>
      <c r="P88" s="103" t="s">
        <v>20</v>
      </c>
    </row>
    <row r="89" spans="1:16" ht="33.75" customHeight="1" x14ac:dyDescent="0.25">
      <c r="A89" s="8">
        <f t="shared" si="3"/>
        <v>79</v>
      </c>
      <c r="B89" s="84" t="s">
        <v>17</v>
      </c>
      <c r="C89" s="8" t="s">
        <v>112</v>
      </c>
      <c r="D89" s="8" t="s">
        <v>65</v>
      </c>
      <c r="E89" s="9">
        <v>1168</v>
      </c>
      <c r="F89" s="9">
        <v>0</v>
      </c>
      <c r="G89" s="9">
        <v>50</v>
      </c>
      <c r="H89" s="9">
        <v>400</v>
      </c>
      <c r="I89" s="9">
        <v>1400</v>
      </c>
      <c r="J89" s="9">
        <v>1155.05</v>
      </c>
      <c r="K89" s="9">
        <v>0</v>
      </c>
      <c r="L89" s="9">
        <v>250</v>
      </c>
      <c r="M89" s="86">
        <v>0</v>
      </c>
      <c r="N89" s="10">
        <f t="shared" si="2"/>
        <v>4423.05</v>
      </c>
      <c r="O89" s="8" t="s">
        <v>20</v>
      </c>
      <c r="P89" s="103" t="s">
        <v>20</v>
      </c>
    </row>
    <row r="90" spans="1:16" ht="33.75" customHeight="1" x14ac:dyDescent="0.25">
      <c r="A90" s="8">
        <f t="shared" si="3"/>
        <v>80</v>
      </c>
      <c r="B90" s="84" t="s">
        <v>17</v>
      </c>
      <c r="C90" s="8" t="s">
        <v>113</v>
      </c>
      <c r="D90" s="8" t="s">
        <v>65</v>
      </c>
      <c r="E90" s="9">
        <v>1168</v>
      </c>
      <c r="F90" s="9">
        <v>0</v>
      </c>
      <c r="G90" s="9">
        <v>50</v>
      </c>
      <c r="H90" s="9">
        <v>400</v>
      </c>
      <c r="I90" s="9">
        <v>1400</v>
      </c>
      <c r="J90" s="9">
        <v>1155.05</v>
      </c>
      <c r="K90" s="9">
        <v>0</v>
      </c>
      <c r="L90" s="9">
        <v>250</v>
      </c>
      <c r="M90" s="86">
        <v>0</v>
      </c>
      <c r="N90" s="10">
        <f t="shared" si="2"/>
        <v>4423.05</v>
      </c>
      <c r="O90" s="8" t="s">
        <v>20</v>
      </c>
      <c r="P90" s="103" t="s">
        <v>20</v>
      </c>
    </row>
    <row r="91" spans="1:16" ht="33.75" customHeight="1" x14ac:dyDescent="0.25">
      <c r="A91" s="8">
        <f t="shared" si="3"/>
        <v>81</v>
      </c>
      <c r="B91" s="84" t="s">
        <v>17</v>
      </c>
      <c r="C91" s="8" t="s">
        <v>114</v>
      </c>
      <c r="D91" s="8" t="s">
        <v>65</v>
      </c>
      <c r="E91" s="9">
        <v>1168</v>
      </c>
      <c r="F91" s="9">
        <v>0</v>
      </c>
      <c r="G91" s="9">
        <v>50</v>
      </c>
      <c r="H91" s="9">
        <v>400</v>
      </c>
      <c r="I91" s="9">
        <v>1400</v>
      </c>
      <c r="J91" s="9">
        <v>1155.05</v>
      </c>
      <c r="K91" s="9">
        <v>0</v>
      </c>
      <c r="L91" s="9">
        <v>250</v>
      </c>
      <c r="M91" s="86">
        <v>0</v>
      </c>
      <c r="N91" s="10">
        <f t="shared" si="2"/>
        <v>4423.05</v>
      </c>
      <c r="O91" s="8" t="s">
        <v>20</v>
      </c>
      <c r="P91" s="103" t="s">
        <v>20</v>
      </c>
    </row>
    <row r="92" spans="1:16" ht="33.75" customHeight="1" x14ac:dyDescent="0.25">
      <c r="A92" s="8">
        <f t="shared" si="3"/>
        <v>82</v>
      </c>
      <c r="B92" s="84" t="s">
        <v>17</v>
      </c>
      <c r="C92" s="8" t="s">
        <v>115</v>
      </c>
      <c r="D92" s="8" t="s">
        <v>65</v>
      </c>
      <c r="E92" s="9">
        <v>1168</v>
      </c>
      <c r="F92" s="9">
        <v>0</v>
      </c>
      <c r="G92" s="9">
        <v>75</v>
      </c>
      <c r="H92" s="9">
        <v>400</v>
      </c>
      <c r="I92" s="9">
        <v>1400</v>
      </c>
      <c r="J92" s="9">
        <v>1155.05</v>
      </c>
      <c r="K92" s="9">
        <v>0</v>
      </c>
      <c r="L92" s="9">
        <v>250</v>
      </c>
      <c r="M92" s="86">
        <v>0</v>
      </c>
      <c r="N92" s="10">
        <f t="shared" si="2"/>
        <v>4448.05</v>
      </c>
      <c r="O92" s="8" t="s">
        <v>20</v>
      </c>
      <c r="P92" s="103" t="s">
        <v>20</v>
      </c>
    </row>
    <row r="93" spans="1:16" ht="33.75" customHeight="1" x14ac:dyDescent="0.25">
      <c r="A93" s="8">
        <f t="shared" si="3"/>
        <v>83</v>
      </c>
      <c r="B93" s="84" t="s">
        <v>17</v>
      </c>
      <c r="C93" s="8" t="s">
        <v>116</v>
      </c>
      <c r="D93" s="8" t="s">
        <v>65</v>
      </c>
      <c r="E93" s="9">
        <v>1168</v>
      </c>
      <c r="F93" s="9">
        <v>0</v>
      </c>
      <c r="G93" s="9">
        <v>50</v>
      </c>
      <c r="H93" s="9">
        <v>400</v>
      </c>
      <c r="I93" s="9">
        <v>1400</v>
      </c>
      <c r="J93" s="9">
        <v>1155.05</v>
      </c>
      <c r="K93" s="9">
        <v>0</v>
      </c>
      <c r="L93" s="9">
        <v>250</v>
      </c>
      <c r="M93" s="86">
        <v>0</v>
      </c>
      <c r="N93" s="10">
        <f t="shared" si="2"/>
        <v>4423.05</v>
      </c>
      <c r="O93" s="8" t="s">
        <v>20</v>
      </c>
      <c r="P93" s="103" t="s">
        <v>20</v>
      </c>
    </row>
    <row r="94" spans="1:16" ht="33.75" customHeight="1" x14ac:dyDescent="0.25">
      <c r="A94" s="8">
        <f t="shared" si="3"/>
        <v>84</v>
      </c>
      <c r="B94" s="84" t="s">
        <v>17</v>
      </c>
      <c r="C94" s="8" t="s">
        <v>117</v>
      </c>
      <c r="D94" s="8" t="s">
        <v>65</v>
      </c>
      <c r="E94" s="9">
        <v>1168</v>
      </c>
      <c r="F94" s="9">
        <v>0</v>
      </c>
      <c r="G94" s="9">
        <v>50</v>
      </c>
      <c r="H94" s="9">
        <v>400</v>
      </c>
      <c r="I94" s="9">
        <v>1400</v>
      </c>
      <c r="J94" s="9">
        <v>1155.05</v>
      </c>
      <c r="K94" s="9">
        <v>0</v>
      </c>
      <c r="L94" s="9">
        <v>250</v>
      </c>
      <c r="M94" s="86">
        <v>0</v>
      </c>
      <c r="N94" s="10">
        <f t="shared" si="2"/>
        <v>4423.05</v>
      </c>
      <c r="O94" s="8" t="s">
        <v>20</v>
      </c>
      <c r="P94" s="103" t="s">
        <v>20</v>
      </c>
    </row>
    <row r="95" spans="1:16" ht="33.75" customHeight="1" x14ac:dyDescent="0.25">
      <c r="A95" s="8">
        <f t="shared" si="3"/>
        <v>85</v>
      </c>
      <c r="B95" s="84" t="s">
        <v>17</v>
      </c>
      <c r="C95" s="8" t="s">
        <v>118</v>
      </c>
      <c r="D95" s="8" t="s">
        <v>65</v>
      </c>
      <c r="E95" s="9">
        <v>1168</v>
      </c>
      <c r="F95" s="9">
        <v>0</v>
      </c>
      <c r="G95" s="9">
        <v>50</v>
      </c>
      <c r="H95" s="9">
        <v>400</v>
      </c>
      <c r="I95" s="9">
        <v>1400</v>
      </c>
      <c r="J95" s="9">
        <v>1155.05</v>
      </c>
      <c r="K95" s="9">
        <v>0</v>
      </c>
      <c r="L95" s="9">
        <v>250</v>
      </c>
      <c r="M95" s="86">
        <v>0</v>
      </c>
      <c r="N95" s="10">
        <f t="shared" si="2"/>
        <v>4423.05</v>
      </c>
      <c r="O95" s="8" t="s">
        <v>20</v>
      </c>
      <c r="P95" s="103" t="s">
        <v>20</v>
      </c>
    </row>
    <row r="96" spans="1:16" ht="33.75" customHeight="1" x14ac:dyDescent="0.25">
      <c r="A96" s="8">
        <f t="shared" si="3"/>
        <v>86</v>
      </c>
      <c r="B96" s="84" t="s">
        <v>17</v>
      </c>
      <c r="C96" s="8" t="s">
        <v>119</v>
      </c>
      <c r="D96" s="8" t="s">
        <v>65</v>
      </c>
      <c r="E96" s="9">
        <v>1168</v>
      </c>
      <c r="F96" s="9">
        <v>0</v>
      </c>
      <c r="G96" s="9">
        <v>50</v>
      </c>
      <c r="H96" s="9">
        <v>400</v>
      </c>
      <c r="I96" s="9">
        <v>1400</v>
      </c>
      <c r="J96" s="9">
        <v>1155.05</v>
      </c>
      <c r="K96" s="9">
        <v>0</v>
      </c>
      <c r="L96" s="9">
        <v>250</v>
      </c>
      <c r="M96" s="86">
        <v>0</v>
      </c>
      <c r="N96" s="10">
        <f t="shared" si="2"/>
        <v>4423.05</v>
      </c>
      <c r="O96" s="8" t="s">
        <v>20</v>
      </c>
      <c r="P96" s="103" t="s">
        <v>20</v>
      </c>
    </row>
    <row r="97" spans="1:16" ht="33.75" customHeight="1" x14ac:dyDescent="0.25">
      <c r="A97" s="8">
        <f t="shared" si="3"/>
        <v>87</v>
      </c>
      <c r="B97" s="84" t="s">
        <v>17</v>
      </c>
      <c r="C97" s="8" t="s">
        <v>120</v>
      </c>
      <c r="D97" s="8" t="s">
        <v>65</v>
      </c>
      <c r="E97" s="9">
        <v>1168</v>
      </c>
      <c r="F97" s="9">
        <v>0</v>
      </c>
      <c r="G97" s="9">
        <v>50</v>
      </c>
      <c r="H97" s="9">
        <v>400</v>
      </c>
      <c r="I97" s="9">
        <v>1400</v>
      </c>
      <c r="J97" s="9">
        <v>1155.05</v>
      </c>
      <c r="K97" s="9">
        <v>0</v>
      </c>
      <c r="L97" s="9">
        <v>250</v>
      </c>
      <c r="M97" s="86">
        <v>0</v>
      </c>
      <c r="N97" s="10">
        <f t="shared" si="2"/>
        <v>4423.05</v>
      </c>
      <c r="O97" s="8" t="s">
        <v>20</v>
      </c>
      <c r="P97" s="103" t="s">
        <v>20</v>
      </c>
    </row>
    <row r="98" spans="1:16" ht="33.75" customHeight="1" x14ac:dyDescent="0.25">
      <c r="A98" s="8">
        <f t="shared" si="3"/>
        <v>88</v>
      </c>
      <c r="B98" s="84" t="s">
        <v>17</v>
      </c>
      <c r="C98" s="8" t="s">
        <v>121</v>
      </c>
      <c r="D98" s="8" t="s">
        <v>65</v>
      </c>
      <c r="E98" s="9">
        <v>1168</v>
      </c>
      <c r="F98" s="9">
        <v>0</v>
      </c>
      <c r="G98" s="9">
        <v>50</v>
      </c>
      <c r="H98" s="9">
        <v>400</v>
      </c>
      <c r="I98" s="9">
        <v>1400</v>
      </c>
      <c r="J98" s="9">
        <v>1155.05</v>
      </c>
      <c r="K98" s="9">
        <v>0</v>
      </c>
      <c r="L98" s="9">
        <v>250</v>
      </c>
      <c r="M98" s="86">
        <v>0</v>
      </c>
      <c r="N98" s="10">
        <f t="shared" si="2"/>
        <v>4423.05</v>
      </c>
      <c r="O98" s="8" t="s">
        <v>20</v>
      </c>
      <c r="P98" s="103" t="s">
        <v>20</v>
      </c>
    </row>
    <row r="99" spans="1:16" ht="33.75" customHeight="1" x14ac:dyDescent="0.25">
      <c r="A99" s="8">
        <f t="shared" si="3"/>
        <v>89</v>
      </c>
      <c r="B99" s="84" t="s">
        <v>17</v>
      </c>
      <c r="C99" s="8" t="s">
        <v>122</v>
      </c>
      <c r="D99" s="8" t="s">
        <v>65</v>
      </c>
      <c r="E99" s="9">
        <v>1168</v>
      </c>
      <c r="F99" s="9">
        <v>0</v>
      </c>
      <c r="G99" s="9">
        <v>35</v>
      </c>
      <c r="H99" s="9">
        <v>400</v>
      </c>
      <c r="I99" s="9">
        <v>1400</v>
      </c>
      <c r="J99" s="9">
        <v>1155.05</v>
      </c>
      <c r="K99" s="9">
        <v>0</v>
      </c>
      <c r="L99" s="9">
        <v>250</v>
      </c>
      <c r="M99" s="86">
        <v>0</v>
      </c>
      <c r="N99" s="10">
        <f t="shared" si="2"/>
        <v>4408.05</v>
      </c>
      <c r="O99" s="8" t="s">
        <v>20</v>
      </c>
      <c r="P99" s="103" t="s">
        <v>20</v>
      </c>
    </row>
    <row r="100" spans="1:16" ht="33.75" customHeight="1" x14ac:dyDescent="0.25">
      <c r="A100" s="8">
        <f t="shared" si="3"/>
        <v>90</v>
      </c>
      <c r="B100" s="84" t="s">
        <v>17</v>
      </c>
      <c r="C100" s="8" t="s">
        <v>123</v>
      </c>
      <c r="D100" s="8" t="s">
        <v>65</v>
      </c>
      <c r="E100" s="9">
        <v>1168</v>
      </c>
      <c r="F100" s="9">
        <v>0</v>
      </c>
      <c r="G100" s="9">
        <v>50</v>
      </c>
      <c r="H100" s="9">
        <v>400</v>
      </c>
      <c r="I100" s="9">
        <v>1400</v>
      </c>
      <c r="J100" s="9">
        <v>1155.05</v>
      </c>
      <c r="K100" s="9">
        <v>0</v>
      </c>
      <c r="L100" s="9">
        <v>250</v>
      </c>
      <c r="M100" s="86">
        <v>0</v>
      </c>
      <c r="N100" s="10">
        <f t="shared" si="2"/>
        <v>4423.05</v>
      </c>
      <c r="O100" s="8" t="s">
        <v>20</v>
      </c>
      <c r="P100" s="103" t="s">
        <v>20</v>
      </c>
    </row>
    <row r="101" spans="1:16" ht="33.75" customHeight="1" x14ac:dyDescent="0.25">
      <c r="A101" s="8">
        <f t="shared" si="3"/>
        <v>91</v>
      </c>
      <c r="B101" s="84" t="s">
        <v>17</v>
      </c>
      <c r="C101" s="8" t="s">
        <v>124</v>
      </c>
      <c r="D101" s="8" t="s">
        <v>65</v>
      </c>
      <c r="E101" s="9">
        <v>1168</v>
      </c>
      <c r="F101" s="9">
        <v>0</v>
      </c>
      <c r="G101" s="9">
        <v>50</v>
      </c>
      <c r="H101" s="9">
        <v>400</v>
      </c>
      <c r="I101" s="9">
        <v>1400</v>
      </c>
      <c r="J101" s="9">
        <v>1155.05</v>
      </c>
      <c r="K101" s="9">
        <v>0</v>
      </c>
      <c r="L101" s="9">
        <v>250</v>
      </c>
      <c r="M101" s="86">
        <v>0</v>
      </c>
      <c r="N101" s="10">
        <f t="shared" si="2"/>
        <v>4423.05</v>
      </c>
      <c r="O101" s="8" t="s">
        <v>20</v>
      </c>
      <c r="P101" s="103">
        <v>178.5</v>
      </c>
    </row>
    <row r="102" spans="1:16" ht="33.75" customHeight="1" x14ac:dyDescent="0.25">
      <c r="A102" s="8">
        <f t="shared" si="3"/>
        <v>92</v>
      </c>
      <c r="B102" s="84" t="s">
        <v>17</v>
      </c>
      <c r="C102" s="8" t="s">
        <v>125</v>
      </c>
      <c r="D102" s="8" t="s">
        <v>65</v>
      </c>
      <c r="E102" s="9">
        <v>1168</v>
      </c>
      <c r="F102" s="9">
        <v>0</v>
      </c>
      <c r="G102" s="9">
        <v>50</v>
      </c>
      <c r="H102" s="9">
        <v>400</v>
      </c>
      <c r="I102" s="9">
        <v>1400</v>
      </c>
      <c r="J102" s="9">
        <v>1155.05</v>
      </c>
      <c r="K102" s="9">
        <v>0</v>
      </c>
      <c r="L102" s="9">
        <v>250</v>
      </c>
      <c r="M102" s="86">
        <v>0</v>
      </c>
      <c r="N102" s="10">
        <f t="shared" si="2"/>
        <v>4423.05</v>
      </c>
      <c r="O102" s="8" t="s">
        <v>20</v>
      </c>
      <c r="P102" s="103" t="s">
        <v>20</v>
      </c>
    </row>
    <row r="103" spans="1:16" ht="33.75" customHeight="1" x14ac:dyDescent="0.25">
      <c r="A103" s="8">
        <f t="shared" si="3"/>
        <v>93</v>
      </c>
      <c r="B103" s="84" t="s">
        <v>17</v>
      </c>
      <c r="C103" s="8" t="s">
        <v>126</v>
      </c>
      <c r="D103" s="8" t="s">
        <v>65</v>
      </c>
      <c r="E103" s="9">
        <v>1168</v>
      </c>
      <c r="F103" s="9">
        <v>0</v>
      </c>
      <c r="G103" s="9">
        <v>50</v>
      </c>
      <c r="H103" s="9">
        <v>400</v>
      </c>
      <c r="I103" s="9">
        <v>1400</v>
      </c>
      <c r="J103" s="9">
        <v>1155.05</v>
      </c>
      <c r="K103" s="9">
        <v>0</v>
      </c>
      <c r="L103" s="9">
        <v>250</v>
      </c>
      <c r="M103" s="86">
        <v>0</v>
      </c>
      <c r="N103" s="10">
        <f t="shared" si="2"/>
        <v>4423.05</v>
      </c>
      <c r="O103" s="8" t="s">
        <v>20</v>
      </c>
      <c r="P103" s="103" t="s">
        <v>20</v>
      </c>
    </row>
    <row r="104" spans="1:16" ht="33.75" customHeight="1" x14ac:dyDescent="0.25">
      <c r="A104" s="8">
        <f t="shared" si="3"/>
        <v>94</v>
      </c>
      <c r="B104" s="84" t="s">
        <v>17</v>
      </c>
      <c r="C104" s="8" t="s">
        <v>127</v>
      </c>
      <c r="D104" s="8" t="s">
        <v>65</v>
      </c>
      <c r="E104" s="9">
        <v>1168</v>
      </c>
      <c r="F104" s="9">
        <v>0</v>
      </c>
      <c r="G104" s="9">
        <v>50</v>
      </c>
      <c r="H104" s="9">
        <v>400</v>
      </c>
      <c r="I104" s="9">
        <v>1400</v>
      </c>
      <c r="J104" s="9">
        <v>1155.05</v>
      </c>
      <c r="K104" s="9">
        <v>0</v>
      </c>
      <c r="L104" s="9">
        <v>250</v>
      </c>
      <c r="M104" s="86">
        <v>0</v>
      </c>
      <c r="N104" s="10">
        <f t="shared" si="2"/>
        <v>4423.05</v>
      </c>
      <c r="O104" s="8" t="s">
        <v>20</v>
      </c>
      <c r="P104" s="103" t="s">
        <v>20</v>
      </c>
    </row>
    <row r="105" spans="1:16" ht="33.75" customHeight="1" x14ac:dyDescent="0.25">
      <c r="A105" s="8">
        <f t="shared" si="3"/>
        <v>95</v>
      </c>
      <c r="B105" s="84" t="s">
        <v>17</v>
      </c>
      <c r="C105" s="8" t="s">
        <v>128</v>
      </c>
      <c r="D105" s="8" t="s">
        <v>65</v>
      </c>
      <c r="E105" s="9">
        <v>1168</v>
      </c>
      <c r="F105" s="9">
        <v>0</v>
      </c>
      <c r="G105" s="9">
        <v>50</v>
      </c>
      <c r="H105" s="9">
        <v>400</v>
      </c>
      <c r="I105" s="9">
        <v>1400</v>
      </c>
      <c r="J105" s="9">
        <v>1155.05</v>
      </c>
      <c r="K105" s="9">
        <v>0</v>
      </c>
      <c r="L105" s="9">
        <v>250</v>
      </c>
      <c r="M105" s="86">
        <v>0</v>
      </c>
      <c r="N105" s="10">
        <f t="shared" si="2"/>
        <v>4423.05</v>
      </c>
      <c r="O105" s="8" t="s">
        <v>20</v>
      </c>
      <c r="P105" s="103" t="s">
        <v>20</v>
      </c>
    </row>
    <row r="106" spans="1:16" ht="33.75" customHeight="1" x14ac:dyDescent="0.25">
      <c r="A106" s="8">
        <f t="shared" si="3"/>
        <v>96</v>
      </c>
      <c r="B106" s="84" t="s">
        <v>17</v>
      </c>
      <c r="C106" s="8" t="s">
        <v>129</v>
      </c>
      <c r="D106" s="8" t="s">
        <v>65</v>
      </c>
      <c r="E106" s="9">
        <v>1168</v>
      </c>
      <c r="F106" s="9">
        <v>0</v>
      </c>
      <c r="G106" s="9">
        <v>50</v>
      </c>
      <c r="H106" s="9">
        <v>400</v>
      </c>
      <c r="I106" s="9">
        <v>1400</v>
      </c>
      <c r="J106" s="9">
        <v>1155.05</v>
      </c>
      <c r="K106" s="9">
        <v>0</v>
      </c>
      <c r="L106" s="9">
        <v>250</v>
      </c>
      <c r="M106" s="86">
        <v>0</v>
      </c>
      <c r="N106" s="10">
        <f t="shared" si="2"/>
        <v>4423.05</v>
      </c>
      <c r="O106" s="8" t="s">
        <v>20</v>
      </c>
      <c r="P106" s="103" t="s">
        <v>20</v>
      </c>
    </row>
    <row r="107" spans="1:16" ht="33.75" customHeight="1" x14ac:dyDescent="0.25">
      <c r="A107" s="8">
        <f t="shared" si="3"/>
        <v>97</v>
      </c>
      <c r="B107" s="84" t="s">
        <v>17</v>
      </c>
      <c r="C107" s="8" t="s">
        <v>130</v>
      </c>
      <c r="D107" s="8" t="s">
        <v>65</v>
      </c>
      <c r="E107" s="9">
        <v>1168</v>
      </c>
      <c r="F107" s="9">
        <v>0</v>
      </c>
      <c r="G107" s="9">
        <v>75</v>
      </c>
      <c r="H107" s="9">
        <v>400</v>
      </c>
      <c r="I107" s="9">
        <v>1400</v>
      </c>
      <c r="J107" s="9">
        <v>982.6</v>
      </c>
      <c r="K107" s="9">
        <v>0</v>
      </c>
      <c r="L107" s="9">
        <v>250</v>
      </c>
      <c r="M107" s="86">
        <v>0</v>
      </c>
      <c r="N107" s="10">
        <f t="shared" si="2"/>
        <v>4275.6000000000004</v>
      </c>
      <c r="O107" s="8" t="s">
        <v>20</v>
      </c>
      <c r="P107" s="103" t="s">
        <v>20</v>
      </c>
    </row>
    <row r="108" spans="1:16" ht="33.75" customHeight="1" x14ac:dyDescent="0.25">
      <c r="A108" s="8">
        <f t="shared" si="3"/>
        <v>98</v>
      </c>
      <c r="B108" s="84" t="s">
        <v>17</v>
      </c>
      <c r="C108" s="8" t="s">
        <v>131</v>
      </c>
      <c r="D108" s="8" t="s">
        <v>65</v>
      </c>
      <c r="E108" s="9">
        <v>1168</v>
      </c>
      <c r="F108" s="9">
        <v>0</v>
      </c>
      <c r="G108" s="9">
        <v>50</v>
      </c>
      <c r="H108" s="9">
        <v>400</v>
      </c>
      <c r="I108" s="9">
        <v>1400</v>
      </c>
      <c r="J108" s="9">
        <v>982.6</v>
      </c>
      <c r="K108" s="9">
        <v>0</v>
      </c>
      <c r="L108" s="9">
        <v>250</v>
      </c>
      <c r="M108" s="86">
        <v>0</v>
      </c>
      <c r="N108" s="10">
        <f t="shared" si="2"/>
        <v>4250.6000000000004</v>
      </c>
      <c r="O108" s="8" t="s">
        <v>20</v>
      </c>
      <c r="P108" s="103" t="s">
        <v>20</v>
      </c>
    </row>
    <row r="109" spans="1:16" ht="33.75" customHeight="1" x14ac:dyDescent="0.25">
      <c r="A109" s="8">
        <f t="shared" si="3"/>
        <v>99</v>
      </c>
      <c r="B109" s="84" t="s">
        <v>17</v>
      </c>
      <c r="C109" s="8" t="s">
        <v>132</v>
      </c>
      <c r="D109" s="8" t="s">
        <v>65</v>
      </c>
      <c r="E109" s="9">
        <v>1168</v>
      </c>
      <c r="F109" s="9">
        <v>0</v>
      </c>
      <c r="G109" s="9">
        <v>50</v>
      </c>
      <c r="H109" s="9">
        <v>400</v>
      </c>
      <c r="I109" s="9">
        <v>1400</v>
      </c>
      <c r="J109" s="9">
        <v>982.6</v>
      </c>
      <c r="K109" s="9">
        <v>0</v>
      </c>
      <c r="L109" s="9">
        <v>250</v>
      </c>
      <c r="M109" s="86">
        <v>0</v>
      </c>
      <c r="N109" s="10">
        <f t="shared" si="2"/>
        <v>4250.6000000000004</v>
      </c>
      <c r="O109" s="8" t="s">
        <v>20</v>
      </c>
      <c r="P109" s="103" t="s">
        <v>20</v>
      </c>
    </row>
    <row r="110" spans="1:16" ht="33.75" customHeight="1" x14ac:dyDescent="0.25">
      <c r="A110" s="8">
        <f t="shared" si="3"/>
        <v>100</v>
      </c>
      <c r="B110" s="84" t="s">
        <v>17</v>
      </c>
      <c r="C110" s="8" t="s">
        <v>133</v>
      </c>
      <c r="D110" s="8" t="s">
        <v>65</v>
      </c>
      <c r="E110" s="9">
        <v>1168</v>
      </c>
      <c r="F110" s="9">
        <v>0</v>
      </c>
      <c r="G110" s="9">
        <v>50</v>
      </c>
      <c r="H110" s="9">
        <v>400</v>
      </c>
      <c r="I110" s="9">
        <v>1400</v>
      </c>
      <c r="J110" s="9">
        <v>982.6</v>
      </c>
      <c r="K110" s="9">
        <v>0</v>
      </c>
      <c r="L110" s="9">
        <v>250</v>
      </c>
      <c r="M110" s="86">
        <v>0</v>
      </c>
      <c r="N110" s="10">
        <f t="shared" si="2"/>
        <v>4250.6000000000004</v>
      </c>
      <c r="O110" s="8" t="s">
        <v>20</v>
      </c>
      <c r="P110" s="103" t="s">
        <v>20</v>
      </c>
    </row>
    <row r="111" spans="1:16" ht="33.75" customHeight="1" x14ac:dyDescent="0.25">
      <c r="A111" s="8">
        <f t="shared" si="3"/>
        <v>101</v>
      </c>
      <c r="B111" s="84" t="s">
        <v>17</v>
      </c>
      <c r="C111" s="8" t="s">
        <v>134</v>
      </c>
      <c r="D111" s="8" t="s">
        <v>31</v>
      </c>
      <c r="E111" s="9">
        <v>10261</v>
      </c>
      <c r="F111" s="9">
        <v>4000</v>
      </c>
      <c r="G111" s="9"/>
      <c r="H111" s="9"/>
      <c r="I111" s="9">
        <v>4000</v>
      </c>
      <c r="J111" s="9"/>
      <c r="K111" s="9">
        <v>375</v>
      </c>
      <c r="L111" s="9">
        <v>250</v>
      </c>
      <c r="M111" s="86"/>
      <c r="N111" s="10">
        <f t="shared" si="2"/>
        <v>18886</v>
      </c>
      <c r="O111" s="8"/>
      <c r="P111" s="103"/>
    </row>
    <row r="112" spans="1:16" ht="33.75" customHeight="1" x14ac:dyDescent="0.25">
      <c r="A112" s="8">
        <f t="shared" si="3"/>
        <v>102</v>
      </c>
      <c r="B112" s="84" t="s">
        <v>17</v>
      </c>
      <c r="C112" s="8" t="s">
        <v>135</v>
      </c>
      <c r="D112" s="8" t="s">
        <v>65</v>
      </c>
      <c r="E112" s="9">
        <v>1168</v>
      </c>
      <c r="F112" s="9">
        <v>0</v>
      </c>
      <c r="G112" s="9">
        <v>50</v>
      </c>
      <c r="H112" s="9">
        <v>400</v>
      </c>
      <c r="I112" s="9">
        <v>1400</v>
      </c>
      <c r="J112" s="9">
        <v>982.6</v>
      </c>
      <c r="K112" s="9">
        <v>0</v>
      </c>
      <c r="L112" s="9">
        <v>250</v>
      </c>
      <c r="M112" s="86">
        <v>0</v>
      </c>
      <c r="N112" s="10">
        <f t="shared" si="2"/>
        <v>4250.6000000000004</v>
      </c>
      <c r="O112" s="8" t="s">
        <v>20</v>
      </c>
      <c r="P112" s="103" t="s">
        <v>20</v>
      </c>
    </row>
    <row r="113" spans="1:16" ht="33.75" customHeight="1" x14ac:dyDescent="0.25">
      <c r="A113" s="8">
        <f t="shared" si="3"/>
        <v>103</v>
      </c>
      <c r="B113" s="84" t="s">
        <v>17</v>
      </c>
      <c r="C113" s="8" t="s">
        <v>136</v>
      </c>
      <c r="D113" s="8" t="s">
        <v>34</v>
      </c>
      <c r="E113" s="9">
        <v>5835</v>
      </c>
      <c r="F113" s="9">
        <v>0</v>
      </c>
      <c r="G113" s="9">
        <v>0</v>
      </c>
      <c r="H113" s="9"/>
      <c r="I113" s="9">
        <v>3800</v>
      </c>
      <c r="J113" s="9"/>
      <c r="K113" s="9">
        <v>375</v>
      </c>
      <c r="L113" s="9">
        <v>250</v>
      </c>
      <c r="M113" s="86">
        <v>0</v>
      </c>
      <c r="N113" s="10">
        <f t="shared" si="2"/>
        <v>10260</v>
      </c>
      <c r="O113" s="8" t="s">
        <v>20</v>
      </c>
      <c r="P113" s="103" t="s">
        <v>20</v>
      </c>
    </row>
    <row r="114" spans="1:16" ht="33.75" customHeight="1" x14ac:dyDescent="0.25">
      <c r="A114" s="8">
        <f t="shared" si="3"/>
        <v>104</v>
      </c>
      <c r="B114" s="84" t="s">
        <v>17</v>
      </c>
      <c r="C114" s="8" t="s">
        <v>137</v>
      </c>
      <c r="D114" s="8" t="s">
        <v>39</v>
      </c>
      <c r="E114" s="9">
        <v>2441</v>
      </c>
      <c r="F114" s="9">
        <v>0</v>
      </c>
      <c r="G114" s="9">
        <v>35</v>
      </c>
      <c r="H114" s="9">
        <v>500</v>
      </c>
      <c r="I114" s="9">
        <v>2400</v>
      </c>
      <c r="J114" s="9"/>
      <c r="K114" s="9">
        <v>0</v>
      </c>
      <c r="L114" s="9">
        <v>250</v>
      </c>
      <c r="M114" s="86">
        <v>0</v>
      </c>
      <c r="N114" s="10">
        <f t="shared" si="2"/>
        <v>5626</v>
      </c>
      <c r="O114" s="8" t="s">
        <v>20</v>
      </c>
      <c r="P114" s="103" t="s">
        <v>20</v>
      </c>
    </row>
    <row r="115" spans="1:16" ht="33.75" customHeight="1" x14ac:dyDescent="0.25">
      <c r="A115" s="8">
        <f t="shared" si="3"/>
        <v>105</v>
      </c>
      <c r="B115" s="84" t="s">
        <v>17</v>
      </c>
      <c r="C115" s="8" t="s">
        <v>138</v>
      </c>
      <c r="D115" s="8" t="s">
        <v>65</v>
      </c>
      <c r="E115" s="9">
        <v>1168</v>
      </c>
      <c r="F115" s="9">
        <v>0</v>
      </c>
      <c r="G115" s="9">
        <v>35</v>
      </c>
      <c r="H115" s="9">
        <v>400</v>
      </c>
      <c r="I115" s="9">
        <v>1400</v>
      </c>
      <c r="J115" s="9">
        <v>982.6</v>
      </c>
      <c r="K115" s="9">
        <v>0</v>
      </c>
      <c r="L115" s="9">
        <v>250</v>
      </c>
      <c r="M115" s="86">
        <v>0</v>
      </c>
      <c r="N115" s="10">
        <f t="shared" si="2"/>
        <v>4235.6000000000004</v>
      </c>
      <c r="O115" s="8" t="s">
        <v>20</v>
      </c>
      <c r="P115" s="103" t="s">
        <v>20</v>
      </c>
    </row>
    <row r="116" spans="1:16" ht="33.75" customHeight="1" x14ac:dyDescent="0.25">
      <c r="A116" s="8">
        <f t="shared" si="3"/>
        <v>106</v>
      </c>
      <c r="B116" s="84" t="s">
        <v>17</v>
      </c>
      <c r="C116" s="8" t="s">
        <v>139</v>
      </c>
      <c r="D116" s="8" t="s">
        <v>65</v>
      </c>
      <c r="E116" s="9">
        <v>1168</v>
      </c>
      <c r="F116" s="9">
        <v>0</v>
      </c>
      <c r="G116" s="9">
        <v>35</v>
      </c>
      <c r="H116" s="9">
        <v>400</v>
      </c>
      <c r="I116" s="9">
        <v>1400</v>
      </c>
      <c r="J116" s="9">
        <v>982.6</v>
      </c>
      <c r="K116" s="9">
        <v>0</v>
      </c>
      <c r="L116" s="9">
        <v>250</v>
      </c>
      <c r="M116" s="86">
        <v>0</v>
      </c>
      <c r="N116" s="10">
        <f t="shared" si="2"/>
        <v>4235.6000000000004</v>
      </c>
      <c r="O116" s="8" t="s">
        <v>20</v>
      </c>
      <c r="P116" s="103" t="s">
        <v>20</v>
      </c>
    </row>
    <row r="117" spans="1:16" ht="33.75" customHeight="1" x14ac:dyDescent="0.25">
      <c r="A117" s="8">
        <f t="shared" si="3"/>
        <v>107</v>
      </c>
      <c r="B117" s="84" t="s">
        <v>17</v>
      </c>
      <c r="C117" s="8" t="s">
        <v>140</v>
      </c>
      <c r="D117" s="8" t="s">
        <v>65</v>
      </c>
      <c r="E117" s="9">
        <v>1168</v>
      </c>
      <c r="F117" s="9">
        <v>0</v>
      </c>
      <c r="G117" s="9">
        <v>0</v>
      </c>
      <c r="H117" s="9">
        <v>400</v>
      </c>
      <c r="I117" s="9">
        <v>1400</v>
      </c>
      <c r="J117" s="9">
        <v>982.6</v>
      </c>
      <c r="K117" s="9">
        <v>0</v>
      </c>
      <c r="L117" s="9">
        <v>250</v>
      </c>
      <c r="M117" s="86">
        <v>0</v>
      </c>
      <c r="N117" s="10">
        <f t="shared" si="2"/>
        <v>4200.6000000000004</v>
      </c>
      <c r="O117" s="8" t="s">
        <v>20</v>
      </c>
      <c r="P117" s="103" t="s">
        <v>20</v>
      </c>
    </row>
    <row r="118" spans="1:16" ht="33.75" customHeight="1" x14ac:dyDescent="0.25">
      <c r="A118" s="8">
        <f t="shared" si="3"/>
        <v>108</v>
      </c>
      <c r="B118" s="84" t="s">
        <v>17</v>
      </c>
      <c r="C118" s="8" t="s">
        <v>141</v>
      </c>
      <c r="D118" s="8" t="s">
        <v>34</v>
      </c>
      <c r="E118" s="9">
        <v>5835</v>
      </c>
      <c r="F118" s="9">
        <v>0</v>
      </c>
      <c r="G118" s="9">
        <v>0</v>
      </c>
      <c r="H118" s="9"/>
      <c r="I118" s="9">
        <v>3800</v>
      </c>
      <c r="J118" s="9"/>
      <c r="K118" s="9">
        <v>375</v>
      </c>
      <c r="L118" s="9">
        <v>250</v>
      </c>
      <c r="M118" s="86">
        <v>0</v>
      </c>
      <c r="N118" s="10">
        <f t="shared" ref="N118:N181" si="4">SUM(E118:M118)</f>
        <v>10260</v>
      </c>
      <c r="O118" s="8" t="s">
        <v>20</v>
      </c>
      <c r="P118" s="103" t="s">
        <v>20</v>
      </c>
    </row>
    <row r="119" spans="1:16" ht="33.75" customHeight="1" x14ac:dyDescent="0.25">
      <c r="A119" s="8">
        <f t="shared" si="3"/>
        <v>109</v>
      </c>
      <c r="B119" s="84" t="s">
        <v>17</v>
      </c>
      <c r="C119" s="8" t="s">
        <v>142</v>
      </c>
      <c r="D119" s="45" t="s">
        <v>31</v>
      </c>
      <c r="E119" s="9">
        <v>10261</v>
      </c>
      <c r="F119" s="9">
        <v>4000</v>
      </c>
      <c r="G119" s="9"/>
      <c r="H119" s="9"/>
      <c r="I119" s="9">
        <v>4000</v>
      </c>
      <c r="J119" s="9"/>
      <c r="K119" s="9">
        <v>375</v>
      </c>
      <c r="L119" s="9">
        <v>250</v>
      </c>
      <c r="M119" s="86"/>
      <c r="N119" s="10">
        <f t="shared" si="4"/>
        <v>18886</v>
      </c>
      <c r="O119" s="8"/>
      <c r="P119" s="103"/>
    </row>
    <row r="120" spans="1:16" ht="33.75" customHeight="1" x14ac:dyDescent="0.25">
      <c r="A120" s="8">
        <f t="shared" si="3"/>
        <v>110</v>
      </c>
      <c r="B120" s="84" t="s">
        <v>17</v>
      </c>
      <c r="C120" s="8" t="s">
        <v>143</v>
      </c>
      <c r="D120" s="8" t="s">
        <v>34</v>
      </c>
      <c r="E120" s="9">
        <v>5835</v>
      </c>
      <c r="F120" s="9">
        <v>0</v>
      </c>
      <c r="G120" s="9">
        <v>0</v>
      </c>
      <c r="H120" s="9"/>
      <c r="I120" s="9">
        <v>3800</v>
      </c>
      <c r="J120" s="9"/>
      <c r="K120" s="9">
        <v>375</v>
      </c>
      <c r="L120" s="9">
        <v>250</v>
      </c>
      <c r="M120" s="86">
        <v>0</v>
      </c>
      <c r="N120" s="10">
        <f t="shared" si="4"/>
        <v>10260</v>
      </c>
      <c r="O120" s="8" t="s">
        <v>20</v>
      </c>
      <c r="P120" s="103" t="s">
        <v>20</v>
      </c>
    </row>
    <row r="121" spans="1:16" ht="33.75" customHeight="1" x14ac:dyDescent="0.25">
      <c r="A121" s="8">
        <f t="shared" si="3"/>
        <v>111</v>
      </c>
      <c r="B121" s="84" t="s">
        <v>17</v>
      </c>
      <c r="C121" s="8" t="s">
        <v>144</v>
      </c>
      <c r="D121" s="8" t="s">
        <v>34</v>
      </c>
      <c r="E121" s="9">
        <v>5835</v>
      </c>
      <c r="F121" s="9">
        <v>0</v>
      </c>
      <c r="G121" s="9">
        <v>0</v>
      </c>
      <c r="H121" s="9"/>
      <c r="I121" s="9">
        <v>3800</v>
      </c>
      <c r="J121" s="9"/>
      <c r="K121" s="9">
        <v>375</v>
      </c>
      <c r="L121" s="9">
        <v>250</v>
      </c>
      <c r="M121" s="86">
        <v>0</v>
      </c>
      <c r="N121" s="10">
        <f t="shared" si="4"/>
        <v>10260</v>
      </c>
      <c r="O121" s="8" t="s">
        <v>20</v>
      </c>
      <c r="P121" s="103" t="s">
        <v>20</v>
      </c>
    </row>
    <row r="122" spans="1:16" ht="33.75" customHeight="1" x14ac:dyDescent="0.25">
      <c r="A122" s="8">
        <f t="shared" si="3"/>
        <v>112</v>
      </c>
      <c r="B122" s="84" t="s">
        <v>17</v>
      </c>
      <c r="C122" s="8" t="s">
        <v>145</v>
      </c>
      <c r="D122" s="8" t="s">
        <v>65</v>
      </c>
      <c r="E122" s="9">
        <v>1168</v>
      </c>
      <c r="F122" s="9">
        <v>0</v>
      </c>
      <c r="G122" s="9">
        <v>75</v>
      </c>
      <c r="H122" s="9">
        <v>400</v>
      </c>
      <c r="I122" s="9">
        <v>1400</v>
      </c>
      <c r="J122" s="9">
        <v>982.6</v>
      </c>
      <c r="K122" s="9">
        <v>0</v>
      </c>
      <c r="L122" s="9">
        <v>250</v>
      </c>
      <c r="M122" s="86">
        <v>0</v>
      </c>
      <c r="N122" s="10">
        <f t="shared" si="4"/>
        <v>4275.6000000000004</v>
      </c>
      <c r="O122" s="8" t="s">
        <v>20</v>
      </c>
      <c r="P122" s="103" t="s">
        <v>20</v>
      </c>
    </row>
    <row r="123" spans="1:16" ht="33.75" customHeight="1" x14ac:dyDescent="0.25">
      <c r="A123" s="8">
        <f t="shared" si="3"/>
        <v>113</v>
      </c>
      <c r="B123" s="84" t="s">
        <v>17</v>
      </c>
      <c r="C123" s="8" t="s">
        <v>146</v>
      </c>
      <c r="D123" s="8" t="s">
        <v>65</v>
      </c>
      <c r="E123" s="9">
        <v>1168</v>
      </c>
      <c r="F123" s="9">
        <v>0</v>
      </c>
      <c r="G123" s="9">
        <v>50</v>
      </c>
      <c r="H123" s="9">
        <v>400</v>
      </c>
      <c r="I123" s="9">
        <v>1400</v>
      </c>
      <c r="J123" s="9">
        <v>982.6</v>
      </c>
      <c r="K123" s="9">
        <v>0</v>
      </c>
      <c r="L123" s="9">
        <v>250</v>
      </c>
      <c r="M123" s="86">
        <v>0</v>
      </c>
      <c r="N123" s="10">
        <f t="shared" si="4"/>
        <v>4250.6000000000004</v>
      </c>
      <c r="O123" s="8" t="s">
        <v>20</v>
      </c>
      <c r="P123" s="103" t="s">
        <v>20</v>
      </c>
    </row>
    <row r="124" spans="1:16" ht="33.75" customHeight="1" x14ac:dyDescent="0.25">
      <c r="A124" s="8">
        <f t="shared" si="3"/>
        <v>114</v>
      </c>
      <c r="B124" s="84" t="s">
        <v>17</v>
      </c>
      <c r="C124" s="8" t="s">
        <v>147</v>
      </c>
      <c r="D124" s="8" t="s">
        <v>65</v>
      </c>
      <c r="E124" s="9">
        <v>1168</v>
      </c>
      <c r="F124" s="9">
        <v>0</v>
      </c>
      <c r="G124" s="9">
        <v>75</v>
      </c>
      <c r="H124" s="9">
        <v>400</v>
      </c>
      <c r="I124" s="9">
        <v>1400</v>
      </c>
      <c r="J124" s="9">
        <v>982.6</v>
      </c>
      <c r="K124" s="9">
        <v>0</v>
      </c>
      <c r="L124" s="9">
        <v>250</v>
      </c>
      <c r="M124" s="86">
        <v>0</v>
      </c>
      <c r="N124" s="10">
        <f t="shared" si="4"/>
        <v>4275.6000000000004</v>
      </c>
      <c r="O124" s="8" t="s">
        <v>20</v>
      </c>
      <c r="P124" s="103" t="s">
        <v>20</v>
      </c>
    </row>
    <row r="125" spans="1:16" ht="33.75" customHeight="1" x14ac:dyDescent="0.25">
      <c r="A125" s="8">
        <f t="shared" si="3"/>
        <v>115</v>
      </c>
      <c r="B125" s="84" t="s">
        <v>17</v>
      </c>
      <c r="C125" s="8" t="s">
        <v>148</v>
      </c>
      <c r="D125" s="8" t="s">
        <v>65</v>
      </c>
      <c r="E125" s="9">
        <v>1168</v>
      </c>
      <c r="F125" s="9">
        <v>0</v>
      </c>
      <c r="G125" s="9">
        <v>35</v>
      </c>
      <c r="H125" s="9">
        <v>400</v>
      </c>
      <c r="I125" s="9">
        <v>1400</v>
      </c>
      <c r="J125" s="9">
        <v>982.6</v>
      </c>
      <c r="K125" s="9">
        <v>0</v>
      </c>
      <c r="L125" s="9">
        <v>250</v>
      </c>
      <c r="M125" s="86">
        <v>0</v>
      </c>
      <c r="N125" s="10">
        <f t="shared" si="4"/>
        <v>4235.6000000000004</v>
      </c>
      <c r="O125" s="8" t="s">
        <v>20</v>
      </c>
      <c r="P125" s="103" t="s">
        <v>20</v>
      </c>
    </row>
    <row r="126" spans="1:16" ht="33.75" customHeight="1" x14ac:dyDescent="0.25">
      <c r="A126" s="8">
        <f t="shared" si="3"/>
        <v>116</v>
      </c>
      <c r="B126" s="84" t="s">
        <v>17</v>
      </c>
      <c r="C126" s="8" t="s">
        <v>149</v>
      </c>
      <c r="D126" s="8" t="s">
        <v>65</v>
      </c>
      <c r="E126" s="9">
        <v>1168</v>
      </c>
      <c r="F126" s="9">
        <v>0</v>
      </c>
      <c r="G126" s="9">
        <v>50</v>
      </c>
      <c r="H126" s="9">
        <v>400</v>
      </c>
      <c r="I126" s="9">
        <v>1400</v>
      </c>
      <c r="J126" s="9">
        <v>982.6</v>
      </c>
      <c r="K126" s="9">
        <v>0</v>
      </c>
      <c r="L126" s="9">
        <v>250</v>
      </c>
      <c r="M126" s="86">
        <v>0</v>
      </c>
      <c r="N126" s="10">
        <f t="shared" si="4"/>
        <v>4250.6000000000004</v>
      </c>
      <c r="O126" s="8" t="s">
        <v>20</v>
      </c>
      <c r="P126" s="103" t="s">
        <v>20</v>
      </c>
    </row>
    <row r="127" spans="1:16" ht="33.75" customHeight="1" x14ac:dyDescent="0.25">
      <c r="A127" s="8">
        <f t="shared" si="3"/>
        <v>117</v>
      </c>
      <c r="B127" s="84" t="s">
        <v>17</v>
      </c>
      <c r="C127" s="8" t="s">
        <v>150</v>
      </c>
      <c r="D127" s="8" t="s">
        <v>65</v>
      </c>
      <c r="E127" s="9">
        <v>1168</v>
      </c>
      <c r="F127" s="9">
        <v>0</v>
      </c>
      <c r="G127" s="9">
        <v>75</v>
      </c>
      <c r="H127" s="9">
        <v>400</v>
      </c>
      <c r="I127" s="9">
        <v>1400</v>
      </c>
      <c r="J127" s="9">
        <v>982.6</v>
      </c>
      <c r="K127" s="9">
        <v>0</v>
      </c>
      <c r="L127" s="9">
        <v>250</v>
      </c>
      <c r="M127" s="86">
        <v>0</v>
      </c>
      <c r="N127" s="10">
        <f t="shared" si="4"/>
        <v>4275.6000000000004</v>
      </c>
      <c r="O127" s="8" t="s">
        <v>20</v>
      </c>
      <c r="P127" s="103" t="s">
        <v>20</v>
      </c>
    </row>
    <row r="128" spans="1:16" ht="33.75" customHeight="1" x14ac:dyDescent="0.25">
      <c r="A128" s="8">
        <f t="shared" si="3"/>
        <v>118</v>
      </c>
      <c r="B128" s="84" t="s">
        <v>17</v>
      </c>
      <c r="C128" s="8" t="s">
        <v>151</v>
      </c>
      <c r="D128" s="8" t="s">
        <v>34</v>
      </c>
      <c r="E128" s="9">
        <v>5835</v>
      </c>
      <c r="F128" s="9">
        <v>0</v>
      </c>
      <c r="G128" s="9">
        <v>0</v>
      </c>
      <c r="H128" s="9"/>
      <c r="I128" s="9">
        <v>3800</v>
      </c>
      <c r="J128" s="9"/>
      <c r="K128" s="9">
        <v>375</v>
      </c>
      <c r="L128" s="9">
        <v>250</v>
      </c>
      <c r="M128" s="86">
        <v>0</v>
      </c>
      <c r="N128" s="10">
        <f t="shared" si="4"/>
        <v>10260</v>
      </c>
      <c r="O128" s="8" t="s">
        <v>20</v>
      </c>
      <c r="P128" s="103" t="s">
        <v>20</v>
      </c>
    </row>
    <row r="129" spans="1:16" ht="33.75" customHeight="1" x14ac:dyDescent="0.25">
      <c r="A129" s="8">
        <f t="shared" si="3"/>
        <v>119</v>
      </c>
      <c r="B129" s="84" t="s">
        <v>17</v>
      </c>
      <c r="C129" s="8" t="s">
        <v>152</v>
      </c>
      <c r="D129" s="8" t="s">
        <v>39</v>
      </c>
      <c r="E129" s="9">
        <v>2441</v>
      </c>
      <c r="F129" s="9">
        <v>0</v>
      </c>
      <c r="G129" s="9">
        <v>35</v>
      </c>
      <c r="H129" s="9">
        <v>500</v>
      </c>
      <c r="I129" s="9">
        <v>2400</v>
      </c>
      <c r="J129" s="9"/>
      <c r="K129" s="9">
        <v>0</v>
      </c>
      <c r="L129" s="9">
        <v>250</v>
      </c>
      <c r="M129" s="86">
        <v>0</v>
      </c>
      <c r="N129" s="10">
        <f t="shared" si="4"/>
        <v>5626</v>
      </c>
      <c r="O129" s="8" t="s">
        <v>20</v>
      </c>
      <c r="P129" s="103" t="s">
        <v>20</v>
      </c>
    </row>
    <row r="130" spans="1:16" ht="33.75" customHeight="1" x14ac:dyDescent="0.25">
      <c r="A130" s="8">
        <f t="shared" si="3"/>
        <v>120</v>
      </c>
      <c r="B130" s="84" t="s">
        <v>17</v>
      </c>
      <c r="C130" s="8" t="s">
        <v>153</v>
      </c>
      <c r="D130" s="8" t="s">
        <v>154</v>
      </c>
      <c r="E130" s="9">
        <v>1460</v>
      </c>
      <c r="F130" s="9">
        <v>0</v>
      </c>
      <c r="G130" s="9">
        <v>50</v>
      </c>
      <c r="H130" s="9">
        <v>450</v>
      </c>
      <c r="I130" s="9">
        <v>1500</v>
      </c>
      <c r="J130" s="9">
        <v>1059</v>
      </c>
      <c r="K130" s="9">
        <v>0</v>
      </c>
      <c r="L130" s="9">
        <v>250</v>
      </c>
      <c r="M130" s="86">
        <v>0</v>
      </c>
      <c r="N130" s="10">
        <f t="shared" si="4"/>
        <v>4769</v>
      </c>
      <c r="O130" s="8" t="s">
        <v>20</v>
      </c>
      <c r="P130" s="103" t="s">
        <v>20</v>
      </c>
    </row>
    <row r="131" spans="1:16" ht="33.75" customHeight="1" x14ac:dyDescent="0.25">
      <c r="A131" s="8">
        <f t="shared" si="3"/>
        <v>121</v>
      </c>
      <c r="B131" s="84" t="s">
        <v>17</v>
      </c>
      <c r="C131" s="8" t="s">
        <v>155</v>
      </c>
      <c r="D131" s="8" t="s">
        <v>39</v>
      </c>
      <c r="E131" s="9">
        <v>2441</v>
      </c>
      <c r="F131" s="9">
        <v>1200</v>
      </c>
      <c r="G131" s="9">
        <v>35</v>
      </c>
      <c r="H131" s="9">
        <v>500</v>
      </c>
      <c r="I131" s="9">
        <v>2400</v>
      </c>
      <c r="J131" s="9"/>
      <c r="K131" s="9">
        <v>0</v>
      </c>
      <c r="L131" s="9">
        <v>250</v>
      </c>
      <c r="M131" s="86">
        <v>0</v>
      </c>
      <c r="N131" s="10">
        <f t="shared" si="4"/>
        <v>6826</v>
      </c>
      <c r="O131" s="8" t="s">
        <v>20</v>
      </c>
      <c r="P131" s="103" t="s">
        <v>20</v>
      </c>
    </row>
    <row r="132" spans="1:16" ht="33.75" customHeight="1" x14ac:dyDescent="0.25">
      <c r="A132" s="8">
        <f t="shared" si="3"/>
        <v>122</v>
      </c>
      <c r="B132" s="84" t="s">
        <v>17</v>
      </c>
      <c r="C132" s="8" t="s">
        <v>156</v>
      </c>
      <c r="D132" s="8" t="s">
        <v>65</v>
      </c>
      <c r="E132" s="9">
        <v>1168</v>
      </c>
      <c r="F132" s="9">
        <v>0</v>
      </c>
      <c r="G132" s="9">
        <v>50</v>
      </c>
      <c r="H132" s="9">
        <v>400</v>
      </c>
      <c r="I132" s="9">
        <v>1400</v>
      </c>
      <c r="J132" s="9">
        <v>982.6</v>
      </c>
      <c r="K132" s="9">
        <v>0</v>
      </c>
      <c r="L132" s="9">
        <v>250</v>
      </c>
      <c r="M132" s="86">
        <v>0</v>
      </c>
      <c r="N132" s="10">
        <f t="shared" si="4"/>
        <v>4250.6000000000004</v>
      </c>
      <c r="O132" s="8" t="s">
        <v>20</v>
      </c>
      <c r="P132" s="103" t="s">
        <v>20</v>
      </c>
    </row>
    <row r="133" spans="1:16" ht="33.75" customHeight="1" x14ac:dyDescent="0.25">
      <c r="A133" s="8">
        <f t="shared" si="3"/>
        <v>123</v>
      </c>
      <c r="B133" s="84" t="s">
        <v>17</v>
      </c>
      <c r="C133" s="8" t="s">
        <v>157</v>
      </c>
      <c r="D133" s="8" t="s">
        <v>34</v>
      </c>
      <c r="E133" s="9">
        <v>5835</v>
      </c>
      <c r="F133" s="9">
        <v>0</v>
      </c>
      <c r="G133" s="9">
        <v>0</v>
      </c>
      <c r="H133" s="9"/>
      <c r="I133" s="9">
        <v>3800</v>
      </c>
      <c r="J133" s="9"/>
      <c r="K133" s="9">
        <v>375</v>
      </c>
      <c r="L133" s="9">
        <v>250</v>
      </c>
      <c r="M133" s="86">
        <v>0</v>
      </c>
      <c r="N133" s="10">
        <f t="shared" si="4"/>
        <v>10260</v>
      </c>
      <c r="O133" s="8" t="s">
        <v>20</v>
      </c>
      <c r="P133" s="103" t="s">
        <v>20</v>
      </c>
    </row>
    <row r="134" spans="1:16" ht="33.75" customHeight="1" x14ac:dyDescent="0.25">
      <c r="A134" s="8">
        <f t="shared" si="3"/>
        <v>124</v>
      </c>
      <c r="B134" s="84" t="s">
        <v>17</v>
      </c>
      <c r="C134" s="8" t="s">
        <v>158</v>
      </c>
      <c r="D134" s="8" t="s">
        <v>34</v>
      </c>
      <c r="E134" s="9">
        <v>5835</v>
      </c>
      <c r="F134" s="9">
        <v>0</v>
      </c>
      <c r="G134" s="9">
        <v>0</v>
      </c>
      <c r="H134" s="9"/>
      <c r="I134" s="9">
        <v>3800</v>
      </c>
      <c r="J134" s="9"/>
      <c r="K134" s="9">
        <v>375</v>
      </c>
      <c r="L134" s="9">
        <v>250</v>
      </c>
      <c r="M134" s="86">
        <v>0</v>
      </c>
      <c r="N134" s="10">
        <f t="shared" si="4"/>
        <v>10260</v>
      </c>
      <c r="O134" s="8" t="s">
        <v>20</v>
      </c>
      <c r="P134" s="103" t="s">
        <v>20</v>
      </c>
    </row>
    <row r="135" spans="1:16" ht="33.75" customHeight="1" x14ac:dyDescent="0.25">
      <c r="A135" s="8">
        <f t="shared" si="3"/>
        <v>125</v>
      </c>
      <c r="B135" s="84" t="s">
        <v>17</v>
      </c>
      <c r="C135" s="8" t="s">
        <v>159</v>
      </c>
      <c r="D135" s="8" t="s">
        <v>65</v>
      </c>
      <c r="E135" s="9">
        <v>1168</v>
      </c>
      <c r="F135" s="9">
        <v>0</v>
      </c>
      <c r="G135" s="9">
        <v>50</v>
      </c>
      <c r="H135" s="9">
        <v>400</v>
      </c>
      <c r="I135" s="9">
        <v>1400</v>
      </c>
      <c r="J135" s="9">
        <v>982.6</v>
      </c>
      <c r="K135" s="9">
        <v>0</v>
      </c>
      <c r="L135" s="9">
        <v>250</v>
      </c>
      <c r="M135" s="86">
        <v>0</v>
      </c>
      <c r="N135" s="10">
        <f t="shared" si="4"/>
        <v>4250.6000000000004</v>
      </c>
      <c r="O135" s="8" t="s">
        <v>20</v>
      </c>
      <c r="P135" s="103" t="s">
        <v>20</v>
      </c>
    </row>
    <row r="136" spans="1:16" ht="33.75" customHeight="1" x14ac:dyDescent="0.25">
      <c r="A136" s="8">
        <f t="shared" si="3"/>
        <v>126</v>
      </c>
      <c r="B136" s="84" t="s">
        <v>17</v>
      </c>
      <c r="C136" s="8" t="s">
        <v>160</v>
      </c>
      <c r="D136" s="8" t="s">
        <v>65</v>
      </c>
      <c r="E136" s="9">
        <v>1168</v>
      </c>
      <c r="F136" s="9">
        <v>0</v>
      </c>
      <c r="G136" s="9">
        <v>50</v>
      </c>
      <c r="H136" s="9">
        <v>400</v>
      </c>
      <c r="I136" s="9">
        <v>1400</v>
      </c>
      <c r="J136" s="9">
        <v>982.6</v>
      </c>
      <c r="K136" s="9">
        <v>0</v>
      </c>
      <c r="L136" s="9">
        <v>250</v>
      </c>
      <c r="M136" s="86">
        <v>0</v>
      </c>
      <c r="N136" s="10">
        <f t="shared" si="4"/>
        <v>4250.6000000000004</v>
      </c>
      <c r="O136" s="8" t="s">
        <v>20</v>
      </c>
      <c r="P136" s="103" t="s">
        <v>20</v>
      </c>
    </row>
    <row r="137" spans="1:16" ht="33.75" customHeight="1" x14ac:dyDescent="0.25">
      <c r="A137" s="8">
        <f t="shared" si="3"/>
        <v>127</v>
      </c>
      <c r="B137" s="84" t="s">
        <v>17</v>
      </c>
      <c r="C137" s="8" t="s">
        <v>161</v>
      </c>
      <c r="D137" s="8" t="s">
        <v>34</v>
      </c>
      <c r="E137" s="9">
        <v>5835</v>
      </c>
      <c r="F137" s="9">
        <v>0</v>
      </c>
      <c r="G137" s="9">
        <v>0</v>
      </c>
      <c r="H137" s="9"/>
      <c r="I137" s="9">
        <v>3800</v>
      </c>
      <c r="J137" s="9"/>
      <c r="K137" s="9">
        <v>375</v>
      </c>
      <c r="L137" s="9">
        <v>250</v>
      </c>
      <c r="M137" s="86">
        <v>0</v>
      </c>
      <c r="N137" s="10">
        <f t="shared" si="4"/>
        <v>10260</v>
      </c>
      <c r="O137" s="8" t="s">
        <v>20</v>
      </c>
      <c r="P137" s="103" t="s">
        <v>20</v>
      </c>
    </row>
    <row r="138" spans="1:16" ht="33.75" customHeight="1" x14ac:dyDescent="0.25">
      <c r="A138" s="8">
        <f t="shared" si="3"/>
        <v>128</v>
      </c>
      <c r="B138" s="84" t="s">
        <v>17</v>
      </c>
      <c r="C138" s="8" t="s">
        <v>162</v>
      </c>
      <c r="D138" s="8" t="s">
        <v>39</v>
      </c>
      <c r="E138" s="9">
        <v>2441</v>
      </c>
      <c r="F138" s="9">
        <v>0</v>
      </c>
      <c r="G138" s="9">
        <v>35</v>
      </c>
      <c r="H138" s="9">
        <v>500</v>
      </c>
      <c r="I138" s="9">
        <v>2400</v>
      </c>
      <c r="J138" s="9"/>
      <c r="K138" s="9">
        <v>0</v>
      </c>
      <c r="L138" s="9">
        <v>250</v>
      </c>
      <c r="M138" s="86">
        <v>0</v>
      </c>
      <c r="N138" s="10">
        <f t="shared" si="4"/>
        <v>5626</v>
      </c>
      <c r="O138" s="8" t="s">
        <v>20</v>
      </c>
      <c r="P138" s="103" t="s">
        <v>20</v>
      </c>
    </row>
    <row r="139" spans="1:16" ht="33.75" customHeight="1" x14ac:dyDescent="0.25">
      <c r="A139" s="8">
        <f t="shared" si="3"/>
        <v>129</v>
      </c>
      <c r="B139" s="84" t="s">
        <v>17</v>
      </c>
      <c r="C139" s="8" t="s">
        <v>163</v>
      </c>
      <c r="D139" s="8" t="s">
        <v>29</v>
      </c>
      <c r="E139" s="9">
        <v>1460</v>
      </c>
      <c r="F139" s="9">
        <v>0</v>
      </c>
      <c r="G139" s="9">
        <v>35</v>
      </c>
      <c r="H139" s="9">
        <v>450</v>
      </c>
      <c r="I139" s="9">
        <v>2000</v>
      </c>
      <c r="J139" s="9"/>
      <c r="K139" s="9"/>
      <c r="L139" s="9">
        <v>250</v>
      </c>
      <c r="M139" s="86">
        <v>382.6</v>
      </c>
      <c r="N139" s="10">
        <f t="shared" si="4"/>
        <v>4577.6000000000004</v>
      </c>
      <c r="O139" s="8" t="s">
        <v>20</v>
      </c>
      <c r="P139" s="103">
        <v>598</v>
      </c>
    </row>
    <row r="140" spans="1:16" ht="33.75" customHeight="1" x14ac:dyDescent="0.25">
      <c r="A140" s="8">
        <f t="shared" si="3"/>
        <v>130</v>
      </c>
      <c r="B140" s="84" t="s">
        <v>17</v>
      </c>
      <c r="C140" s="8" t="s">
        <v>164</v>
      </c>
      <c r="D140" s="8" t="s">
        <v>65</v>
      </c>
      <c r="E140" s="9">
        <v>1168</v>
      </c>
      <c r="F140" s="9">
        <v>0</v>
      </c>
      <c r="G140" s="9">
        <v>50</v>
      </c>
      <c r="H140" s="9">
        <v>400</v>
      </c>
      <c r="I140" s="9">
        <v>1400</v>
      </c>
      <c r="J140" s="9">
        <v>982.6</v>
      </c>
      <c r="K140" s="9">
        <v>0</v>
      </c>
      <c r="L140" s="9">
        <v>250</v>
      </c>
      <c r="M140" s="86">
        <v>0</v>
      </c>
      <c r="N140" s="10">
        <f t="shared" si="4"/>
        <v>4250.6000000000004</v>
      </c>
      <c r="O140" s="8" t="s">
        <v>20</v>
      </c>
      <c r="P140" s="103" t="s">
        <v>20</v>
      </c>
    </row>
    <row r="141" spans="1:16" ht="33.75" customHeight="1" x14ac:dyDescent="0.25">
      <c r="A141" s="8">
        <f t="shared" ref="A141:A204" si="5">A140+1</f>
        <v>131</v>
      </c>
      <c r="B141" s="84" t="s">
        <v>17</v>
      </c>
      <c r="C141" s="8" t="s">
        <v>165</v>
      </c>
      <c r="D141" s="8" t="s">
        <v>65</v>
      </c>
      <c r="E141" s="9">
        <v>1168</v>
      </c>
      <c r="F141" s="9">
        <v>0</v>
      </c>
      <c r="G141" s="9">
        <v>75</v>
      </c>
      <c r="H141" s="9">
        <v>400</v>
      </c>
      <c r="I141" s="9">
        <v>1400</v>
      </c>
      <c r="J141" s="9">
        <v>982.6</v>
      </c>
      <c r="K141" s="9">
        <v>0</v>
      </c>
      <c r="L141" s="9">
        <v>250</v>
      </c>
      <c r="M141" s="86">
        <v>0</v>
      </c>
      <c r="N141" s="10">
        <f t="shared" si="4"/>
        <v>4275.6000000000004</v>
      </c>
      <c r="O141" s="8" t="s">
        <v>20</v>
      </c>
      <c r="P141" s="103" t="s">
        <v>20</v>
      </c>
    </row>
    <row r="142" spans="1:16" ht="33.75" customHeight="1" x14ac:dyDescent="0.25">
      <c r="A142" s="8">
        <f t="shared" si="5"/>
        <v>132</v>
      </c>
      <c r="B142" s="84" t="s">
        <v>17</v>
      </c>
      <c r="C142" s="8" t="s">
        <v>166</v>
      </c>
      <c r="D142" s="8" t="s">
        <v>65</v>
      </c>
      <c r="E142" s="9">
        <v>1168</v>
      </c>
      <c r="F142" s="9">
        <v>0</v>
      </c>
      <c r="G142" s="9">
        <v>75</v>
      </c>
      <c r="H142" s="9">
        <v>400</v>
      </c>
      <c r="I142" s="9">
        <v>1400</v>
      </c>
      <c r="J142" s="9">
        <v>982.6</v>
      </c>
      <c r="K142" s="9">
        <v>0</v>
      </c>
      <c r="L142" s="9">
        <v>250</v>
      </c>
      <c r="M142" s="86">
        <v>0</v>
      </c>
      <c r="N142" s="10">
        <f t="shared" si="4"/>
        <v>4275.6000000000004</v>
      </c>
      <c r="O142" s="8" t="s">
        <v>20</v>
      </c>
      <c r="P142" s="103" t="s">
        <v>20</v>
      </c>
    </row>
    <row r="143" spans="1:16" ht="33.75" customHeight="1" x14ac:dyDescent="0.25">
      <c r="A143" s="8">
        <f t="shared" si="5"/>
        <v>133</v>
      </c>
      <c r="B143" s="84" t="s">
        <v>17</v>
      </c>
      <c r="C143" s="8" t="s">
        <v>167</v>
      </c>
      <c r="D143" s="8" t="s">
        <v>65</v>
      </c>
      <c r="E143" s="9">
        <v>1168</v>
      </c>
      <c r="F143" s="9">
        <v>0</v>
      </c>
      <c r="G143" s="9">
        <v>75</v>
      </c>
      <c r="H143" s="9">
        <v>400</v>
      </c>
      <c r="I143" s="9">
        <v>1400</v>
      </c>
      <c r="J143" s="9">
        <v>982.6</v>
      </c>
      <c r="K143" s="9">
        <v>0</v>
      </c>
      <c r="L143" s="9">
        <v>250</v>
      </c>
      <c r="M143" s="86">
        <v>0</v>
      </c>
      <c r="N143" s="10">
        <f t="shared" si="4"/>
        <v>4275.6000000000004</v>
      </c>
      <c r="O143" s="8" t="s">
        <v>20</v>
      </c>
      <c r="P143" s="103" t="s">
        <v>20</v>
      </c>
    </row>
    <row r="144" spans="1:16" ht="33.75" customHeight="1" x14ac:dyDescent="0.25">
      <c r="A144" s="8">
        <f t="shared" si="5"/>
        <v>134</v>
      </c>
      <c r="B144" s="84" t="s">
        <v>17</v>
      </c>
      <c r="C144" s="8" t="s">
        <v>168</v>
      </c>
      <c r="D144" s="8" t="s">
        <v>65</v>
      </c>
      <c r="E144" s="9">
        <v>1168</v>
      </c>
      <c r="F144" s="9">
        <v>0</v>
      </c>
      <c r="G144" s="9">
        <v>50</v>
      </c>
      <c r="H144" s="9">
        <v>400</v>
      </c>
      <c r="I144" s="9">
        <v>1400</v>
      </c>
      <c r="J144" s="9">
        <v>982.6</v>
      </c>
      <c r="K144" s="9">
        <v>0</v>
      </c>
      <c r="L144" s="9">
        <v>250</v>
      </c>
      <c r="M144" s="86">
        <v>0</v>
      </c>
      <c r="N144" s="10">
        <f t="shared" si="4"/>
        <v>4250.6000000000004</v>
      </c>
      <c r="O144" s="8" t="s">
        <v>20</v>
      </c>
      <c r="P144" s="103" t="s">
        <v>20</v>
      </c>
    </row>
    <row r="145" spans="1:16" ht="33.75" customHeight="1" x14ac:dyDescent="0.25">
      <c r="A145" s="8">
        <f t="shared" si="5"/>
        <v>135</v>
      </c>
      <c r="B145" s="84" t="s">
        <v>17</v>
      </c>
      <c r="C145" s="8" t="s">
        <v>169</v>
      </c>
      <c r="D145" s="8" t="s">
        <v>65</v>
      </c>
      <c r="E145" s="9">
        <v>1168</v>
      </c>
      <c r="F145" s="9">
        <v>0</v>
      </c>
      <c r="G145" s="9">
        <v>50</v>
      </c>
      <c r="H145" s="9">
        <v>400</v>
      </c>
      <c r="I145" s="9">
        <v>1400</v>
      </c>
      <c r="J145" s="9">
        <v>982.6</v>
      </c>
      <c r="K145" s="9">
        <v>0</v>
      </c>
      <c r="L145" s="9">
        <v>250</v>
      </c>
      <c r="M145" s="86">
        <v>0</v>
      </c>
      <c r="N145" s="10">
        <f t="shared" si="4"/>
        <v>4250.6000000000004</v>
      </c>
      <c r="O145" s="8" t="s">
        <v>20</v>
      </c>
      <c r="P145" s="103" t="s">
        <v>20</v>
      </c>
    </row>
    <row r="146" spans="1:16" ht="33.75" customHeight="1" x14ac:dyDescent="0.25">
      <c r="A146" s="8">
        <f t="shared" si="5"/>
        <v>136</v>
      </c>
      <c r="B146" s="84" t="s">
        <v>17</v>
      </c>
      <c r="C146" s="8" t="s">
        <v>170</v>
      </c>
      <c r="D146" s="8" t="s">
        <v>65</v>
      </c>
      <c r="E146" s="9">
        <v>1168</v>
      </c>
      <c r="F146" s="9">
        <v>0</v>
      </c>
      <c r="G146" s="9">
        <v>50</v>
      </c>
      <c r="H146" s="9">
        <v>400</v>
      </c>
      <c r="I146" s="9">
        <v>1400</v>
      </c>
      <c r="J146" s="9">
        <v>982.6</v>
      </c>
      <c r="K146" s="9">
        <v>0</v>
      </c>
      <c r="L146" s="9">
        <v>250</v>
      </c>
      <c r="M146" s="86">
        <v>0</v>
      </c>
      <c r="N146" s="10">
        <f t="shared" si="4"/>
        <v>4250.6000000000004</v>
      </c>
      <c r="O146" s="8" t="s">
        <v>20</v>
      </c>
      <c r="P146" s="103" t="s">
        <v>20</v>
      </c>
    </row>
    <row r="147" spans="1:16" ht="33.75" customHeight="1" x14ac:dyDescent="0.25">
      <c r="A147" s="8">
        <f t="shared" si="5"/>
        <v>137</v>
      </c>
      <c r="B147" s="84" t="s">
        <v>17</v>
      </c>
      <c r="C147" s="8" t="s">
        <v>171</v>
      </c>
      <c r="D147" s="8" t="s">
        <v>65</v>
      </c>
      <c r="E147" s="9">
        <v>1168</v>
      </c>
      <c r="F147" s="9">
        <v>0</v>
      </c>
      <c r="G147" s="9">
        <v>75</v>
      </c>
      <c r="H147" s="9">
        <v>400</v>
      </c>
      <c r="I147" s="9">
        <v>1400</v>
      </c>
      <c r="J147" s="9">
        <v>982.6</v>
      </c>
      <c r="K147" s="9">
        <v>0</v>
      </c>
      <c r="L147" s="9">
        <v>250</v>
      </c>
      <c r="M147" s="86">
        <v>0</v>
      </c>
      <c r="N147" s="10">
        <f t="shared" si="4"/>
        <v>4275.6000000000004</v>
      </c>
      <c r="O147" s="8" t="s">
        <v>20</v>
      </c>
      <c r="P147" s="103" t="s">
        <v>20</v>
      </c>
    </row>
    <row r="148" spans="1:16" ht="33.75" customHeight="1" x14ac:dyDescent="0.25">
      <c r="A148" s="8">
        <f t="shared" si="5"/>
        <v>138</v>
      </c>
      <c r="B148" s="84" t="s">
        <v>17</v>
      </c>
      <c r="C148" s="8" t="s">
        <v>172</v>
      </c>
      <c r="D148" s="8" t="s">
        <v>65</v>
      </c>
      <c r="E148" s="9">
        <v>1168</v>
      </c>
      <c r="F148" s="9">
        <v>0</v>
      </c>
      <c r="G148" s="9">
        <v>75</v>
      </c>
      <c r="H148" s="9">
        <v>400</v>
      </c>
      <c r="I148" s="9">
        <v>1400</v>
      </c>
      <c r="J148" s="9">
        <v>982.6</v>
      </c>
      <c r="K148" s="9">
        <v>0</v>
      </c>
      <c r="L148" s="9">
        <v>250</v>
      </c>
      <c r="M148" s="86">
        <v>0</v>
      </c>
      <c r="N148" s="10">
        <f t="shared" si="4"/>
        <v>4275.6000000000004</v>
      </c>
      <c r="O148" s="8" t="s">
        <v>20</v>
      </c>
      <c r="P148" s="103" t="s">
        <v>20</v>
      </c>
    </row>
    <row r="149" spans="1:16" ht="33.75" customHeight="1" x14ac:dyDescent="0.25">
      <c r="A149" s="8">
        <f t="shared" si="5"/>
        <v>139</v>
      </c>
      <c r="B149" s="84" t="s">
        <v>17</v>
      </c>
      <c r="C149" s="8" t="s">
        <v>173</v>
      </c>
      <c r="D149" s="8" t="s">
        <v>65</v>
      </c>
      <c r="E149" s="9">
        <v>1168</v>
      </c>
      <c r="F149" s="9">
        <v>0</v>
      </c>
      <c r="G149" s="9">
        <v>35</v>
      </c>
      <c r="H149" s="9">
        <v>400</v>
      </c>
      <c r="I149" s="9">
        <v>1400</v>
      </c>
      <c r="J149" s="9">
        <v>982.6</v>
      </c>
      <c r="K149" s="9">
        <v>0</v>
      </c>
      <c r="L149" s="9">
        <v>250</v>
      </c>
      <c r="M149" s="86">
        <v>0</v>
      </c>
      <c r="N149" s="10">
        <f t="shared" si="4"/>
        <v>4235.6000000000004</v>
      </c>
      <c r="O149" s="8"/>
      <c r="P149" s="103" t="s">
        <v>20</v>
      </c>
    </row>
    <row r="150" spans="1:16" ht="33.75" customHeight="1" x14ac:dyDescent="0.25">
      <c r="A150" s="8">
        <f t="shared" si="5"/>
        <v>140</v>
      </c>
      <c r="B150" s="84" t="s">
        <v>17</v>
      </c>
      <c r="C150" s="8" t="s">
        <v>174</v>
      </c>
      <c r="D150" s="8" t="s">
        <v>65</v>
      </c>
      <c r="E150" s="9">
        <v>1168</v>
      </c>
      <c r="F150" s="9">
        <v>0</v>
      </c>
      <c r="G150" s="9">
        <v>75</v>
      </c>
      <c r="H150" s="9">
        <v>400</v>
      </c>
      <c r="I150" s="9">
        <v>1400</v>
      </c>
      <c r="J150" s="9">
        <v>982.6</v>
      </c>
      <c r="K150" s="9">
        <v>0</v>
      </c>
      <c r="L150" s="9">
        <v>250</v>
      </c>
      <c r="M150" s="86">
        <v>0</v>
      </c>
      <c r="N150" s="10">
        <f t="shared" si="4"/>
        <v>4275.6000000000004</v>
      </c>
      <c r="O150" s="8" t="s">
        <v>20</v>
      </c>
      <c r="P150" s="103" t="s">
        <v>20</v>
      </c>
    </row>
    <row r="151" spans="1:16" ht="33.75" customHeight="1" x14ac:dyDescent="0.25">
      <c r="A151" s="8">
        <f t="shared" si="5"/>
        <v>141</v>
      </c>
      <c r="B151" s="84" t="s">
        <v>17</v>
      </c>
      <c r="C151" s="8" t="s">
        <v>175</v>
      </c>
      <c r="D151" s="8" t="s">
        <v>65</v>
      </c>
      <c r="E151" s="9">
        <v>1168</v>
      </c>
      <c r="F151" s="9">
        <v>0</v>
      </c>
      <c r="G151" s="9">
        <v>75</v>
      </c>
      <c r="H151" s="9">
        <v>400</v>
      </c>
      <c r="I151" s="9">
        <v>1400</v>
      </c>
      <c r="J151" s="9">
        <v>982.6</v>
      </c>
      <c r="K151" s="9">
        <v>0</v>
      </c>
      <c r="L151" s="9">
        <v>250</v>
      </c>
      <c r="M151" s="86">
        <v>0</v>
      </c>
      <c r="N151" s="10">
        <f t="shared" si="4"/>
        <v>4275.6000000000004</v>
      </c>
      <c r="O151" s="8" t="s">
        <v>20</v>
      </c>
      <c r="P151" s="103" t="s">
        <v>20</v>
      </c>
    </row>
    <row r="152" spans="1:16" ht="33.75" customHeight="1" x14ac:dyDescent="0.25">
      <c r="A152" s="8">
        <f t="shared" si="5"/>
        <v>142</v>
      </c>
      <c r="B152" s="84" t="s">
        <v>17</v>
      </c>
      <c r="C152" s="8" t="s">
        <v>176</v>
      </c>
      <c r="D152" s="8" t="s">
        <v>46</v>
      </c>
      <c r="E152" s="9">
        <v>10261</v>
      </c>
      <c r="F152" s="9">
        <v>0</v>
      </c>
      <c r="G152" s="9">
        <v>0</v>
      </c>
      <c r="H152" s="9"/>
      <c r="I152" s="9">
        <v>4000</v>
      </c>
      <c r="J152" s="9"/>
      <c r="K152" s="9">
        <v>375</v>
      </c>
      <c r="L152" s="9">
        <v>250</v>
      </c>
      <c r="M152" s="86">
        <v>0</v>
      </c>
      <c r="N152" s="10">
        <f t="shared" si="4"/>
        <v>14886</v>
      </c>
      <c r="O152" s="8" t="s">
        <v>20</v>
      </c>
      <c r="P152" s="103" t="s">
        <v>20</v>
      </c>
    </row>
    <row r="153" spans="1:16" ht="33.75" customHeight="1" x14ac:dyDescent="0.25">
      <c r="A153" s="8">
        <f t="shared" si="5"/>
        <v>143</v>
      </c>
      <c r="B153" s="84" t="s">
        <v>17</v>
      </c>
      <c r="C153" s="8" t="s">
        <v>177</v>
      </c>
      <c r="D153" s="8" t="s">
        <v>65</v>
      </c>
      <c r="E153" s="9">
        <v>1168</v>
      </c>
      <c r="F153" s="9">
        <v>0</v>
      </c>
      <c r="G153" s="9">
        <v>75</v>
      </c>
      <c r="H153" s="9">
        <v>400</v>
      </c>
      <c r="I153" s="9">
        <v>1400</v>
      </c>
      <c r="J153" s="9">
        <v>982.6</v>
      </c>
      <c r="K153" s="9">
        <v>0</v>
      </c>
      <c r="L153" s="9">
        <v>250</v>
      </c>
      <c r="M153" s="86">
        <v>0</v>
      </c>
      <c r="N153" s="10">
        <f t="shared" si="4"/>
        <v>4275.6000000000004</v>
      </c>
      <c r="O153" s="8" t="s">
        <v>20</v>
      </c>
      <c r="P153" s="103" t="s">
        <v>20</v>
      </c>
    </row>
    <row r="154" spans="1:16" ht="33.75" customHeight="1" x14ac:dyDescent="0.25">
      <c r="A154" s="8">
        <f t="shared" si="5"/>
        <v>144</v>
      </c>
      <c r="B154" s="84" t="s">
        <v>17</v>
      </c>
      <c r="C154" s="8" t="s">
        <v>178</v>
      </c>
      <c r="D154" s="8" t="s">
        <v>65</v>
      </c>
      <c r="E154" s="9">
        <v>1168</v>
      </c>
      <c r="F154" s="9">
        <v>0</v>
      </c>
      <c r="G154" s="9">
        <v>50</v>
      </c>
      <c r="H154" s="9">
        <v>400</v>
      </c>
      <c r="I154" s="9">
        <v>1400</v>
      </c>
      <c r="J154" s="9">
        <v>982.6</v>
      </c>
      <c r="K154" s="9">
        <v>0</v>
      </c>
      <c r="L154" s="9">
        <v>250</v>
      </c>
      <c r="M154" s="86">
        <v>0</v>
      </c>
      <c r="N154" s="10">
        <f t="shared" si="4"/>
        <v>4250.6000000000004</v>
      </c>
      <c r="O154" s="8" t="s">
        <v>20</v>
      </c>
      <c r="P154" s="103" t="s">
        <v>20</v>
      </c>
    </row>
    <row r="155" spans="1:16" ht="33.75" customHeight="1" x14ac:dyDescent="0.25">
      <c r="A155" s="8">
        <f t="shared" si="5"/>
        <v>145</v>
      </c>
      <c r="B155" s="84" t="s">
        <v>17</v>
      </c>
      <c r="C155" s="8" t="s">
        <v>179</v>
      </c>
      <c r="D155" s="8" t="s">
        <v>65</v>
      </c>
      <c r="E155" s="9">
        <v>1168</v>
      </c>
      <c r="F155" s="9">
        <v>0</v>
      </c>
      <c r="G155" s="9">
        <v>50</v>
      </c>
      <c r="H155" s="9">
        <v>400</v>
      </c>
      <c r="I155" s="9">
        <v>1400</v>
      </c>
      <c r="J155" s="9">
        <v>982.6</v>
      </c>
      <c r="K155" s="9">
        <v>0</v>
      </c>
      <c r="L155" s="9">
        <v>250</v>
      </c>
      <c r="M155" s="86">
        <v>0</v>
      </c>
      <c r="N155" s="10">
        <f t="shared" si="4"/>
        <v>4250.6000000000004</v>
      </c>
      <c r="O155" s="8" t="s">
        <v>20</v>
      </c>
      <c r="P155" s="103" t="s">
        <v>20</v>
      </c>
    </row>
    <row r="156" spans="1:16" ht="33.75" customHeight="1" x14ac:dyDescent="0.25">
      <c r="A156" s="8">
        <f t="shared" si="5"/>
        <v>146</v>
      </c>
      <c r="B156" s="84" t="s">
        <v>17</v>
      </c>
      <c r="C156" s="8" t="s">
        <v>180</v>
      </c>
      <c r="D156" s="8" t="s">
        <v>65</v>
      </c>
      <c r="E156" s="9">
        <v>1168</v>
      </c>
      <c r="F156" s="9">
        <v>0</v>
      </c>
      <c r="G156" s="9">
        <v>75</v>
      </c>
      <c r="H156" s="9">
        <v>400</v>
      </c>
      <c r="I156" s="9">
        <v>1400</v>
      </c>
      <c r="J156" s="9">
        <v>982.6</v>
      </c>
      <c r="K156" s="9">
        <v>0</v>
      </c>
      <c r="L156" s="9">
        <v>250</v>
      </c>
      <c r="M156" s="86">
        <v>0</v>
      </c>
      <c r="N156" s="10">
        <f t="shared" si="4"/>
        <v>4275.6000000000004</v>
      </c>
      <c r="O156" s="8" t="s">
        <v>20</v>
      </c>
      <c r="P156" s="103" t="s">
        <v>20</v>
      </c>
    </row>
    <row r="157" spans="1:16" ht="33.75" customHeight="1" x14ac:dyDescent="0.25">
      <c r="A157" s="8">
        <f t="shared" si="5"/>
        <v>147</v>
      </c>
      <c r="B157" s="84" t="s">
        <v>17</v>
      </c>
      <c r="C157" s="8" t="s">
        <v>181</v>
      </c>
      <c r="D157" s="8" t="s">
        <v>65</v>
      </c>
      <c r="E157" s="9">
        <v>1168</v>
      </c>
      <c r="F157" s="9">
        <v>0</v>
      </c>
      <c r="G157" s="9">
        <v>50</v>
      </c>
      <c r="H157" s="9">
        <v>400</v>
      </c>
      <c r="I157" s="9">
        <v>1400</v>
      </c>
      <c r="J157" s="9">
        <v>982.6</v>
      </c>
      <c r="K157" s="9">
        <v>0</v>
      </c>
      <c r="L157" s="9">
        <v>250</v>
      </c>
      <c r="M157" s="86">
        <v>0</v>
      </c>
      <c r="N157" s="10">
        <f t="shared" si="4"/>
        <v>4250.6000000000004</v>
      </c>
      <c r="O157" s="8" t="s">
        <v>20</v>
      </c>
      <c r="P157" s="103" t="s">
        <v>20</v>
      </c>
    </row>
    <row r="158" spans="1:16" ht="33.75" customHeight="1" x14ac:dyDescent="0.25">
      <c r="A158" s="8">
        <f t="shared" si="5"/>
        <v>148</v>
      </c>
      <c r="B158" s="84" t="s">
        <v>17</v>
      </c>
      <c r="C158" s="8" t="s">
        <v>182</v>
      </c>
      <c r="D158" s="8" t="s">
        <v>65</v>
      </c>
      <c r="E158" s="9">
        <v>1168</v>
      </c>
      <c r="F158" s="9">
        <v>0</v>
      </c>
      <c r="G158" s="9">
        <v>50</v>
      </c>
      <c r="H158" s="9">
        <v>400</v>
      </c>
      <c r="I158" s="9">
        <v>1400</v>
      </c>
      <c r="J158" s="9">
        <v>982.6</v>
      </c>
      <c r="K158" s="9">
        <v>0</v>
      </c>
      <c r="L158" s="9">
        <v>250</v>
      </c>
      <c r="M158" s="86">
        <v>0</v>
      </c>
      <c r="N158" s="10">
        <f t="shared" si="4"/>
        <v>4250.6000000000004</v>
      </c>
      <c r="O158" s="8" t="s">
        <v>20</v>
      </c>
      <c r="P158" s="103" t="s">
        <v>20</v>
      </c>
    </row>
    <row r="159" spans="1:16" ht="33.75" customHeight="1" x14ac:dyDescent="0.25">
      <c r="A159" s="8">
        <f t="shared" si="5"/>
        <v>149</v>
      </c>
      <c r="B159" s="84" t="s">
        <v>17</v>
      </c>
      <c r="C159" s="8" t="s">
        <v>183</v>
      </c>
      <c r="D159" s="8" t="s">
        <v>65</v>
      </c>
      <c r="E159" s="9">
        <v>1168</v>
      </c>
      <c r="F159" s="9">
        <v>0</v>
      </c>
      <c r="G159" s="9">
        <v>75</v>
      </c>
      <c r="H159" s="9">
        <v>400</v>
      </c>
      <c r="I159" s="9">
        <v>1400</v>
      </c>
      <c r="J159" s="9">
        <v>982.6</v>
      </c>
      <c r="K159" s="9">
        <v>0</v>
      </c>
      <c r="L159" s="9">
        <v>250</v>
      </c>
      <c r="M159" s="86">
        <v>0</v>
      </c>
      <c r="N159" s="10">
        <f t="shared" si="4"/>
        <v>4275.6000000000004</v>
      </c>
      <c r="O159" s="8" t="s">
        <v>20</v>
      </c>
      <c r="P159" s="103" t="s">
        <v>20</v>
      </c>
    </row>
    <row r="160" spans="1:16" ht="33.75" customHeight="1" x14ac:dyDescent="0.25">
      <c r="A160" s="8">
        <f t="shared" si="5"/>
        <v>150</v>
      </c>
      <c r="B160" s="84" t="s">
        <v>17</v>
      </c>
      <c r="C160" s="8" t="s">
        <v>184</v>
      </c>
      <c r="D160" s="8" t="s">
        <v>65</v>
      </c>
      <c r="E160" s="9">
        <v>1168</v>
      </c>
      <c r="F160" s="9">
        <v>0</v>
      </c>
      <c r="G160" s="9">
        <v>75</v>
      </c>
      <c r="H160" s="9">
        <v>400</v>
      </c>
      <c r="I160" s="9">
        <v>1400</v>
      </c>
      <c r="J160" s="9">
        <v>982.6</v>
      </c>
      <c r="K160" s="9">
        <v>0</v>
      </c>
      <c r="L160" s="9">
        <v>250</v>
      </c>
      <c r="M160" s="86">
        <v>0</v>
      </c>
      <c r="N160" s="10">
        <f t="shared" si="4"/>
        <v>4275.6000000000004</v>
      </c>
      <c r="O160" s="8" t="s">
        <v>20</v>
      </c>
      <c r="P160" s="103" t="s">
        <v>20</v>
      </c>
    </row>
    <row r="161" spans="1:16" ht="33.75" customHeight="1" x14ac:dyDescent="0.25">
      <c r="A161" s="8">
        <f t="shared" si="5"/>
        <v>151</v>
      </c>
      <c r="B161" s="84" t="s">
        <v>17</v>
      </c>
      <c r="C161" s="8" t="s">
        <v>185</v>
      </c>
      <c r="D161" s="8" t="s">
        <v>65</v>
      </c>
      <c r="E161" s="9">
        <v>1168</v>
      </c>
      <c r="F161" s="9">
        <v>0</v>
      </c>
      <c r="G161" s="9">
        <v>75</v>
      </c>
      <c r="H161" s="9">
        <v>400</v>
      </c>
      <c r="I161" s="9">
        <v>1400</v>
      </c>
      <c r="J161" s="9">
        <v>982.6</v>
      </c>
      <c r="K161" s="9">
        <v>0</v>
      </c>
      <c r="L161" s="9">
        <v>250</v>
      </c>
      <c r="M161" s="86">
        <v>0</v>
      </c>
      <c r="N161" s="10">
        <f t="shared" si="4"/>
        <v>4275.6000000000004</v>
      </c>
      <c r="O161" s="8" t="s">
        <v>20</v>
      </c>
      <c r="P161" s="103" t="s">
        <v>20</v>
      </c>
    </row>
    <row r="162" spans="1:16" ht="33.75" customHeight="1" x14ac:dyDescent="0.25">
      <c r="A162" s="8">
        <f t="shared" si="5"/>
        <v>152</v>
      </c>
      <c r="B162" s="84" t="s">
        <v>17</v>
      </c>
      <c r="C162" s="8" t="s">
        <v>186</v>
      </c>
      <c r="D162" s="8" t="s">
        <v>65</v>
      </c>
      <c r="E162" s="9">
        <v>1168</v>
      </c>
      <c r="F162" s="9">
        <v>0</v>
      </c>
      <c r="G162" s="9">
        <v>75</v>
      </c>
      <c r="H162" s="9">
        <v>400</v>
      </c>
      <c r="I162" s="9">
        <v>1400</v>
      </c>
      <c r="J162" s="9">
        <v>982.6</v>
      </c>
      <c r="K162" s="9">
        <v>0</v>
      </c>
      <c r="L162" s="9">
        <v>250</v>
      </c>
      <c r="M162" s="86">
        <v>0</v>
      </c>
      <c r="N162" s="10">
        <f t="shared" si="4"/>
        <v>4275.6000000000004</v>
      </c>
      <c r="O162" s="8" t="s">
        <v>20</v>
      </c>
      <c r="P162" s="103" t="s">
        <v>20</v>
      </c>
    </row>
    <row r="163" spans="1:16" ht="33.75" customHeight="1" x14ac:dyDescent="0.25">
      <c r="A163" s="8">
        <f t="shared" si="5"/>
        <v>153</v>
      </c>
      <c r="B163" s="84" t="s">
        <v>17</v>
      </c>
      <c r="C163" s="8" t="s">
        <v>187</v>
      </c>
      <c r="D163" s="8" t="s">
        <v>65</v>
      </c>
      <c r="E163" s="9">
        <v>1168</v>
      </c>
      <c r="F163" s="9">
        <v>0</v>
      </c>
      <c r="G163" s="9">
        <v>75</v>
      </c>
      <c r="H163" s="9">
        <v>400</v>
      </c>
      <c r="I163" s="9">
        <v>1400</v>
      </c>
      <c r="J163" s="9">
        <v>982.6</v>
      </c>
      <c r="K163" s="9">
        <v>0</v>
      </c>
      <c r="L163" s="9">
        <v>250</v>
      </c>
      <c r="M163" s="86">
        <v>0</v>
      </c>
      <c r="N163" s="10">
        <f t="shared" si="4"/>
        <v>4275.6000000000004</v>
      </c>
      <c r="O163" s="8" t="s">
        <v>20</v>
      </c>
      <c r="P163" s="103" t="s">
        <v>20</v>
      </c>
    </row>
    <row r="164" spans="1:16" ht="33.75" customHeight="1" x14ac:dyDescent="0.25">
      <c r="A164" s="8">
        <f t="shared" si="5"/>
        <v>154</v>
      </c>
      <c r="B164" s="84" t="s">
        <v>17</v>
      </c>
      <c r="C164" s="8" t="s">
        <v>188</v>
      </c>
      <c r="D164" s="8" t="s">
        <v>65</v>
      </c>
      <c r="E164" s="9">
        <v>1168</v>
      </c>
      <c r="F164" s="9">
        <v>0</v>
      </c>
      <c r="G164" s="9">
        <v>75</v>
      </c>
      <c r="H164" s="9">
        <v>400</v>
      </c>
      <c r="I164" s="9">
        <v>1400</v>
      </c>
      <c r="J164" s="9">
        <v>982.6</v>
      </c>
      <c r="K164" s="9">
        <v>0</v>
      </c>
      <c r="L164" s="9">
        <v>250</v>
      </c>
      <c r="M164" s="86">
        <v>0</v>
      </c>
      <c r="N164" s="10">
        <f t="shared" si="4"/>
        <v>4275.6000000000004</v>
      </c>
      <c r="O164" s="8" t="s">
        <v>20</v>
      </c>
      <c r="P164" s="103" t="s">
        <v>20</v>
      </c>
    </row>
    <row r="165" spans="1:16" ht="33.75" customHeight="1" x14ac:dyDescent="0.25">
      <c r="A165" s="8">
        <f t="shared" si="5"/>
        <v>155</v>
      </c>
      <c r="B165" s="84" t="s">
        <v>17</v>
      </c>
      <c r="C165" s="8" t="s">
        <v>189</v>
      </c>
      <c r="D165" s="8" t="s">
        <v>65</v>
      </c>
      <c r="E165" s="9">
        <v>1168</v>
      </c>
      <c r="F165" s="9">
        <v>0</v>
      </c>
      <c r="G165" s="9">
        <v>75</v>
      </c>
      <c r="H165" s="9">
        <v>400</v>
      </c>
      <c r="I165" s="9">
        <v>1400</v>
      </c>
      <c r="J165" s="9">
        <v>982.6</v>
      </c>
      <c r="K165" s="9">
        <v>0</v>
      </c>
      <c r="L165" s="9">
        <v>250</v>
      </c>
      <c r="M165" s="86">
        <v>0</v>
      </c>
      <c r="N165" s="10">
        <f t="shared" si="4"/>
        <v>4275.6000000000004</v>
      </c>
      <c r="O165" s="8" t="s">
        <v>20</v>
      </c>
      <c r="P165" s="103" t="s">
        <v>20</v>
      </c>
    </row>
    <row r="166" spans="1:16" ht="33.75" customHeight="1" x14ac:dyDescent="0.25">
      <c r="A166" s="8">
        <f t="shared" si="5"/>
        <v>156</v>
      </c>
      <c r="B166" s="84" t="s">
        <v>17</v>
      </c>
      <c r="C166" s="8" t="s">
        <v>190</v>
      </c>
      <c r="D166" s="8" t="s">
        <v>65</v>
      </c>
      <c r="E166" s="9">
        <v>1168</v>
      </c>
      <c r="F166" s="9">
        <v>0</v>
      </c>
      <c r="G166" s="9">
        <v>50</v>
      </c>
      <c r="H166" s="9">
        <v>400</v>
      </c>
      <c r="I166" s="9">
        <v>1400</v>
      </c>
      <c r="J166" s="9">
        <v>982.6</v>
      </c>
      <c r="K166" s="9">
        <v>0</v>
      </c>
      <c r="L166" s="9">
        <v>250</v>
      </c>
      <c r="M166" s="86">
        <v>0</v>
      </c>
      <c r="N166" s="10">
        <f t="shared" si="4"/>
        <v>4250.6000000000004</v>
      </c>
      <c r="O166" s="8" t="s">
        <v>20</v>
      </c>
      <c r="P166" s="103" t="s">
        <v>20</v>
      </c>
    </row>
    <row r="167" spans="1:16" ht="33.75" customHeight="1" x14ac:dyDescent="0.25">
      <c r="A167" s="8">
        <f t="shared" si="5"/>
        <v>157</v>
      </c>
      <c r="B167" s="84" t="s">
        <v>17</v>
      </c>
      <c r="C167" s="8" t="s">
        <v>191</v>
      </c>
      <c r="D167" s="8" t="s">
        <v>65</v>
      </c>
      <c r="E167" s="9">
        <v>1168</v>
      </c>
      <c r="F167" s="9">
        <v>0</v>
      </c>
      <c r="G167" s="9">
        <v>50</v>
      </c>
      <c r="H167" s="9">
        <v>400</v>
      </c>
      <c r="I167" s="9">
        <v>1400</v>
      </c>
      <c r="J167" s="9">
        <v>982.6</v>
      </c>
      <c r="K167" s="9">
        <v>0</v>
      </c>
      <c r="L167" s="9">
        <v>250</v>
      </c>
      <c r="M167" s="86">
        <v>0</v>
      </c>
      <c r="N167" s="10">
        <f t="shared" si="4"/>
        <v>4250.6000000000004</v>
      </c>
      <c r="O167" s="8" t="s">
        <v>20</v>
      </c>
      <c r="P167" s="103" t="s">
        <v>20</v>
      </c>
    </row>
    <row r="168" spans="1:16" ht="33.75" customHeight="1" x14ac:dyDescent="0.25">
      <c r="A168" s="8">
        <f t="shared" si="5"/>
        <v>158</v>
      </c>
      <c r="B168" s="84" t="s">
        <v>17</v>
      </c>
      <c r="C168" s="8" t="s">
        <v>192</v>
      </c>
      <c r="D168" s="8" t="s">
        <v>65</v>
      </c>
      <c r="E168" s="9">
        <v>1168</v>
      </c>
      <c r="F168" s="9">
        <v>0</v>
      </c>
      <c r="G168" s="9">
        <v>50</v>
      </c>
      <c r="H168" s="9">
        <v>400</v>
      </c>
      <c r="I168" s="9">
        <v>1400</v>
      </c>
      <c r="J168" s="9">
        <v>982.6</v>
      </c>
      <c r="K168" s="9">
        <v>0</v>
      </c>
      <c r="L168" s="9">
        <v>250</v>
      </c>
      <c r="M168" s="86">
        <v>0</v>
      </c>
      <c r="N168" s="10">
        <f t="shared" si="4"/>
        <v>4250.6000000000004</v>
      </c>
      <c r="O168" s="8" t="s">
        <v>20</v>
      </c>
      <c r="P168" s="103" t="s">
        <v>20</v>
      </c>
    </row>
    <row r="169" spans="1:16" ht="33.75" customHeight="1" x14ac:dyDescent="0.25">
      <c r="A169" s="8">
        <f t="shared" si="5"/>
        <v>159</v>
      </c>
      <c r="B169" s="84" t="s">
        <v>17</v>
      </c>
      <c r="C169" s="8" t="s">
        <v>193</v>
      </c>
      <c r="D169" s="8" t="s">
        <v>65</v>
      </c>
      <c r="E169" s="9">
        <v>1168</v>
      </c>
      <c r="F169" s="9">
        <v>0</v>
      </c>
      <c r="G169" s="9">
        <v>75</v>
      </c>
      <c r="H169" s="9">
        <v>400</v>
      </c>
      <c r="I169" s="9">
        <v>1400</v>
      </c>
      <c r="J169" s="9">
        <v>982.6</v>
      </c>
      <c r="K169" s="9">
        <v>0</v>
      </c>
      <c r="L169" s="9">
        <v>250</v>
      </c>
      <c r="M169" s="86">
        <v>0</v>
      </c>
      <c r="N169" s="10">
        <f t="shared" si="4"/>
        <v>4275.6000000000004</v>
      </c>
      <c r="O169" s="8" t="s">
        <v>20</v>
      </c>
      <c r="P169" s="103" t="s">
        <v>20</v>
      </c>
    </row>
    <row r="170" spans="1:16" ht="33.75" customHeight="1" x14ac:dyDescent="0.25">
      <c r="A170" s="8">
        <f t="shared" si="5"/>
        <v>160</v>
      </c>
      <c r="B170" s="84" t="s">
        <v>17</v>
      </c>
      <c r="C170" s="8" t="s">
        <v>194</v>
      </c>
      <c r="D170" s="8" t="s">
        <v>65</v>
      </c>
      <c r="E170" s="9">
        <v>1168</v>
      </c>
      <c r="F170" s="9">
        <v>0</v>
      </c>
      <c r="G170" s="9">
        <v>50</v>
      </c>
      <c r="H170" s="9">
        <v>400</v>
      </c>
      <c r="I170" s="9">
        <v>1400</v>
      </c>
      <c r="J170" s="9">
        <v>982.6</v>
      </c>
      <c r="K170" s="9">
        <v>0</v>
      </c>
      <c r="L170" s="9">
        <v>250</v>
      </c>
      <c r="M170" s="86">
        <v>0</v>
      </c>
      <c r="N170" s="10">
        <f t="shared" si="4"/>
        <v>4250.6000000000004</v>
      </c>
      <c r="O170" s="8" t="s">
        <v>20</v>
      </c>
      <c r="P170" s="103" t="s">
        <v>20</v>
      </c>
    </row>
    <row r="171" spans="1:16" ht="33.75" customHeight="1" x14ac:dyDescent="0.25">
      <c r="A171" s="8">
        <f t="shared" si="5"/>
        <v>161</v>
      </c>
      <c r="B171" s="84" t="s">
        <v>17</v>
      </c>
      <c r="C171" s="8" t="s">
        <v>195</v>
      </c>
      <c r="D171" s="8" t="s">
        <v>65</v>
      </c>
      <c r="E171" s="9">
        <v>1168</v>
      </c>
      <c r="F171" s="9">
        <v>0</v>
      </c>
      <c r="G171" s="9">
        <v>50</v>
      </c>
      <c r="H171" s="9">
        <v>400</v>
      </c>
      <c r="I171" s="9">
        <v>1400</v>
      </c>
      <c r="J171" s="9">
        <v>982.6</v>
      </c>
      <c r="K171" s="9">
        <v>0</v>
      </c>
      <c r="L171" s="9">
        <v>250</v>
      </c>
      <c r="M171" s="86">
        <v>0</v>
      </c>
      <c r="N171" s="10">
        <f t="shared" si="4"/>
        <v>4250.6000000000004</v>
      </c>
      <c r="O171" s="8" t="s">
        <v>20</v>
      </c>
      <c r="P171" s="103" t="s">
        <v>20</v>
      </c>
    </row>
    <row r="172" spans="1:16" ht="33.75" customHeight="1" x14ac:dyDescent="0.25">
      <c r="A172" s="8">
        <f t="shared" si="5"/>
        <v>162</v>
      </c>
      <c r="B172" s="84" t="s">
        <v>17</v>
      </c>
      <c r="C172" s="8" t="s">
        <v>196</v>
      </c>
      <c r="D172" s="8" t="s">
        <v>65</v>
      </c>
      <c r="E172" s="9">
        <v>1168</v>
      </c>
      <c r="F172" s="9">
        <v>0</v>
      </c>
      <c r="G172" s="9">
        <v>50</v>
      </c>
      <c r="H172" s="9">
        <v>400</v>
      </c>
      <c r="I172" s="9">
        <v>1400</v>
      </c>
      <c r="J172" s="9">
        <v>982.6</v>
      </c>
      <c r="K172" s="9">
        <v>0</v>
      </c>
      <c r="L172" s="9">
        <v>250</v>
      </c>
      <c r="M172" s="86">
        <v>0</v>
      </c>
      <c r="N172" s="10">
        <f t="shared" si="4"/>
        <v>4250.6000000000004</v>
      </c>
      <c r="O172" s="8" t="s">
        <v>20</v>
      </c>
      <c r="P172" s="103" t="s">
        <v>20</v>
      </c>
    </row>
    <row r="173" spans="1:16" ht="33.75" customHeight="1" x14ac:dyDescent="0.25">
      <c r="A173" s="8">
        <f t="shared" si="5"/>
        <v>163</v>
      </c>
      <c r="B173" s="84" t="s">
        <v>17</v>
      </c>
      <c r="C173" s="8" t="s">
        <v>197</v>
      </c>
      <c r="D173" s="8" t="s">
        <v>65</v>
      </c>
      <c r="E173" s="9">
        <v>1168</v>
      </c>
      <c r="F173" s="9">
        <v>0</v>
      </c>
      <c r="G173" s="9">
        <v>50</v>
      </c>
      <c r="H173" s="9">
        <v>400</v>
      </c>
      <c r="I173" s="9">
        <v>1400</v>
      </c>
      <c r="J173" s="9">
        <v>982.6</v>
      </c>
      <c r="K173" s="9">
        <v>0</v>
      </c>
      <c r="L173" s="9">
        <v>250</v>
      </c>
      <c r="M173" s="86">
        <v>0</v>
      </c>
      <c r="N173" s="10">
        <f t="shared" si="4"/>
        <v>4250.6000000000004</v>
      </c>
      <c r="O173" s="8" t="s">
        <v>20</v>
      </c>
      <c r="P173" s="103" t="s">
        <v>20</v>
      </c>
    </row>
    <row r="174" spans="1:16" ht="33.75" customHeight="1" x14ac:dyDescent="0.25">
      <c r="A174" s="8">
        <f t="shared" si="5"/>
        <v>164</v>
      </c>
      <c r="B174" s="84" t="s">
        <v>17</v>
      </c>
      <c r="C174" s="8" t="s">
        <v>198</v>
      </c>
      <c r="D174" s="8" t="s">
        <v>65</v>
      </c>
      <c r="E174" s="9">
        <v>1168</v>
      </c>
      <c r="F174" s="9">
        <v>0</v>
      </c>
      <c r="G174" s="9">
        <v>50</v>
      </c>
      <c r="H174" s="9">
        <v>400</v>
      </c>
      <c r="I174" s="9">
        <v>1400</v>
      </c>
      <c r="J174" s="9">
        <v>982.6</v>
      </c>
      <c r="K174" s="9">
        <v>0</v>
      </c>
      <c r="L174" s="9">
        <v>250</v>
      </c>
      <c r="M174" s="86">
        <v>0</v>
      </c>
      <c r="N174" s="10">
        <f t="shared" si="4"/>
        <v>4250.6000000000004</v>
      </c>
      <c r="O174" s="8" t="s">
        <v>20</v>
      </c>
      <c r="P174" s="103" t="s">
        <v>20</v>
      </c>
    </row>
    <row r="175" spans="1:16" ht="33.75" customHeight="1" x14ac:dyDescent="0.25">
      <c r="A175" s="8">
        <f t="shared" si="5"/>
        <v>165</v>
      </c>
      <c r="B175" s="84" t="s">
        <v>17</v>
      </c>
      <c r="C175" s="8" t="s">
        <v>199</v>
      </c>
      <c r="D175" s="8" t="s">
        <v>65</v>
      </c>
      <c r="E175" s="9">
        <v>1168</v>
      </c>
      <c r="F175" s="9">
        <v>0</v>
      </c>
      <c r="G175" s="9">
        <v>75</v>
      </c>
      <c r="H175" s="9">
        <v>400</v>
      </c>
      <c r="I175" s="9">
        <v>1400</v>
      </c>
      <c r="J175" s="9">
        <v>982.6</v>
      </c>
      <c r="K175" s="9">
        <v>0</v>
      </c>
      <c r="L175" s="9">
        <v>250</v>
      </c>
      <c r="M175" s="86">
        <v>0</v>
      </c>
      <c r="N175" s="10">
        <f t="shared" si="4"/>
        <v>4275.6000000000004</v>
      </c>
      <c r="O175" s="8" t="s">
        <v>20</v>
      </c>
      <c r="P175" s="103" t="s">
        <v>20</v>
      </c>
    </row>
    <row r="176" spans="1:16" ht="33.75" customHeight="1" x14ac:dyDescent="0.25">
      <c r="A176" s="8">
        <f t="shared" si="5"/>
        <v>166</v>
      </c>
      <c r="B176" s="84" t="s">
        <v>17</v>
      </c>
      <c r="C176" s="8" t="s">
        <v>200</v>
      </c>
      <c r="D176" s="8" t="s">
        <v>65</v>
      </c>
      <c r="E176" s="9">
        <v>1168</v>
      </c>
      <c r="F176" s="9">
        <v>0</v>
      </c>
      <c r="G176" s="9">
        <v>50</v>
      </c>
      <c r="H176" s="9">
        <v>400</v>
      </c>
      <c r="I176" s="9">
        <v>1400</v>
      </c>
      <c r="J176" s="9">
        <v>982.6</v>
      </c>
      <c r="K176" s="9">
        <v>0</v>
      </c>
      <c r="L176" s="9">
        <v>250</v>
      </c>
      <c r="M176" s="86">
        <v>0</v>
      </c>
      <c r="N176" s="10">
        <f t="shared" si="4"/>
        <v>4250.6000000000004</v>
      </c>
      <c r="O176" s="8" t="s">
        <v>20</v>
      </c>
      <c r="P176" s="103" t="s">
        <v>20</v>
      </c>
    </row>
    <row r="177" spans="1:16" ht="33.75" customHeight="1" x14ac:dyDescent="0.25">
      <c r="A177" s="8">
        <f t="shared" si="5"/>
        <v>167</v>
      </c>
      <c r="B177" s="84" t="s">
        <v>17</v>
      </c>
      <c r="C177" s="8" t="s">
        <v>201</v>
      </c>
      <c r="D177" s="8" t="s">
        <v>65</v>
      </c>
      <c r="E177" s="9">
        <v>1168</v>
      </c>
      <c r="F177" s="9">
        <v>0</v>
      </c>
      <c r="G177" s="9">
        <v>50</v>
      </c>
      <c r="H177" s="9">
        <v>400</v>
      </c>
      <c r="I177" s="9">
        <v>1400</v>
      </c>
      <c r="J177" s="9">
        <v>982.6</v>
      </c>
      <c r="K177" s="9">
        <v>0</v>
      </c>
      <c r="L177" s="9">
        <v>250</v>
      </c>
      <c r="M177" s="86">
        <v>0</v>
      </c>
      <c r="N177" s="10">
        <f t="shared" si="4"/>
        <v>4250.6000000000004</v>
      </c>
      <c r="O177" s="8" t="s">
        <v>20</v>
      </c>
      <c r="P177" s="103" t="s">
        <v>20</v>
      </c>
    </row>
    <row r="178" spans="1:16" ht="33.75" customHeight="1" x14ac:dyDescent="0.25">
      <c r="A178" s="8">
        <f t="shared" si="5"/>
        <v>168</v>
      </c>
      <c r="B178" s="84" t="s">
        <v>17</v>
      </c>
      <c r="C178" s="8" t="s">
        <v>202</v>
      </c>
      <c r="D178" s="8" t="s">
        <v>65</v>
      </c>
      <c r="E178" s="9">
        <v>1168</v>
      </c>
      <c r="F178" s="9">
        <v>0</v>
      </c>
      <c r="G178" s="9">
        <v>50</v>
      </c>
      <c r="H178" s="9">
        <v>400</v>
      </c>
      <c r="I178" s="9">
        <v>1400</v>
      </c>
      <c r="J178" s="9">
        <v>982.6</v>
      </c>
      <c r="K178" s="9">
        <v>0</v>
      </c>
      <c r="L178" s="9">
        <v>250</v>
      </c>
      <c r="M178" s="86">
        <v>0</v>
      </c>
      <c r="N178" s="10">
        <f t="shared" si="4"/>
        <v>4250.6000000000004</v>
      </c>
      <c r="O178" s="8" t="s">
        <v>20</v>
      </c>
      <c r="P178" s="103" t="s">
        <v>20</v>
      </c>
    </row>
    <row r="179" spans="1:16" ht="33.75" customHeight="1" x14ac:dyDescent="0.25">
      <c r="A179" s="8">
        <f t="shared" si="5"/>
        <v>169</v>
      </c>
      <c r="B179" s="84" t="s">
        <v>17</v>
      </c>
      <c r="C179" s="8" t="s">
        <v>203</v>
      </c>
      <c r="D179" s="8" t="s">
        <v>65</v>
      </c>
      <c r="E179" s="9">
        <v>1168</v>
      </c>
      <c r="F179" s="9">
        <v>0</v>
      </c>
      <c r="G179" s="9">
        <v>75</v>
      </c>
      <c r="H179" s="9">
        <v>400</v>
      </c>
      <c r="I179" s="9">
        <v>1400</v>
      </c>
      <c r="J179" s="9">
        <v>982.6</v>
      </c>
      <c r="K179" s="9">
        <v>0</v>
      </c>
      <c r="L179" s="9">
        <v>250</v>
      </c>
      <c r="M179" s="86">
        <v>0</v>
      </c>
      <c r="N179" s="10">
        <f t="shared" si="4"/>
        <v>4275.6000000000004</v>
      </c>
      <c r="O179" s="8" t="s">
        <v>20</v>
      </c>
      <c r="P179" s="103" t="s">
        <v>20</v>
      </c>
    </row>
    <row r="180" spans="1:16" ht="33.75" customHeight="1" x14ac:dyDescent="0.25">
      <c r="A180" s="8">
        <f t="shared" si="5"/>
        <v>170</v>
      </c>
      <c r="B180" s="84" t="s">
        <v>17</v>
      </c>
      <c r="C180" s="8" t="s">
        <v>204</v>
      </c>
      <c r="D180" s="8" t="s">
        <v>65</v>
      </c>
      <c r="E180" s="9">
        <v>1168</v>
      </c>
      <c r="F180" s="9">
        <v>0</v>
      </c>
      <c r="G180" s="9">
        <v>75</v>
      </c>
      <c r="H180" s="9">
        <v>400</v>
      </c>
      <c r="I180" s="9">
        <v>1400</v>
      </c>
      <c r="J180" s="9">
        <v>982.6</v>
      </c>
      <c r="K180" s="9">
        <v>0</v>
      </c>
      <c r="L180" s="9">
        <v>250</v>
      </c>
      <c r="M180" s="86">
        <v>0</v>
      </c>
      <c r="N180" s="10">
        <f t="shared" si="4"/>
        <v>4275.6000000000004</v>
      </c>
      <c r="O180" s="8" t="s">
        <v>20</v>
      </c>
      <c r="P180" s="103" t="s">
        <v>20</v>
      </c>
    </row>
    <row r="181" spans="1:16" ht="33.75" customHeight="1" x14ac:dyDescent="0.25">
      <c r="A181" s="8">
        <f t="shared" si="5"/>
        <v>171</v>
      </c>
      <c r="B181" s="84" t="s">
        <v>17</v>
      </c>
      <c r="C181" s="8" t="s">
        <v>205</v>
      </c>
      <c r="D181" s="8" t="s">
        <v>65</v>
      </c>
      <c r="E181" s="9">
        <v>1168</v>
      </c>
      <c r="F181" s="9">
        <v>0</v>
      </c>
      <c r="G181" s="9">
        <v>75</v>
      </c>
      <c r="H181" s="9">
        <v>400</v>
      </c>
      <c r="I181" s="9">
        <v>1400</v>
      </c>
      <c r="J181" s="9">
        <v>982.6</v>
      </c>
      <c r="K181" s="9">
        <v>0</v>
      </c>
      <c r="L181" s="9">
        <v>250</v>
      </c>
      <c r="M181" s="86">
        <v>0</v>
      </c>
      <c r="N181" s="10">
        <f t="shared" si="4"/>
        <v>4275.6000000000004</v>
      </c>
      <c r="O181" s="8" t="s">
        <v>20</v>
      </c>
      <c r="P181" s="103" t="s">
        <v>20</v>
      </c>
    </row>
    <row r="182" spans="1:16" ht="33.75" customHeight="1" x14ac:dyDescent="0.25">
      <c r="A182" s="8">
        <f t="shared" si="5"/>
        <v>172</v>
      </c>
      <c r="B182" s="84" t="s">
        <v>17</v>
      </c>
      <c r="C182" s="8" t="s">
        <v>206</v>
      </c>
      <c r="D182" s="8" t="s">
        <v>65</v>
      </c>
      <c r="E182" s="9">
        <v>1168</v>
      </c>
      <c r="F182" s="9">
        <v>0</v>
      </c>
      <c r="G182" s="9">
        <v>75</v>
      </c>
      <c r="H182" s="9">
        <v>400</v>
      </c>
      <c r="I182" s="9">
        <v>1400</v>
      </c>
      <c r="J182" s="9">
        <v>982.6</v>
      </c>
      <c r="K182" s="9">
        <v>0</v>
      </c>
      <c r="L182" s="9">
        <v>250</v>
      </c>
      <c r="M182" s="86">
        <v>0</v>
      </c>
      <c r="N182" s="10">
        <f t="shared" ref="N182:N244" si="6">SUM(E182:M182)</f>
        <v>4275.6000000000004</v>
      </c>
      <c r="O182" s="8" t="s">
        <v>20</v>
      </c>
      <c r="P182" s="103" t="s">
        <v>20</v>
      </c>
    </row>
    <row r="183" spans="1:16" ht="33.75" customHeight="1" x14ac:dyDescent="0.25">
      <c r="A183" s="8">
        <f t="shared" si="5"/>
        <v>173</v>
      </c>
      <c r="B183" s="84" t="s">
        <v>17</v>
      </c>
      <c r="C183" s="8" t="s">
        <v>207</v>
      </c>
      <c r="D183" s="8" t="s">
        <v>65</v>
      </c>
      <c r="E183" s="9">
        <v>1168</v>
      </c>
      <c r="F183" s="9">
        <v>0</v>
      </c>
      <c r="G183" s="9">
        <v>50</v>
      </c>
      <c r="H183" s="9">
        <v>400</v>
      </c>
      <c r="I183" s="9">
        <v>1400</v>
      </c>
      <c r="J183" s="9">
        <v>982.6</v>
      </c>
      <c r="K183" s="9">
        <v>0</v>
      </c>
      <c r="L183" s="9">
        <v>250</v>
      </c>
      <c r="M183" s="86">
        <v>0</v>
      </c>
      <c r="N183" s="10">
        <f t="shared" si="6"/>
        <v>4250.6000000000004</v>
      </c>
      <c r="O183" s="8" t="s">
        <v>20</v>
      </c>
      <c r="P183" s="103" t="s">
        <v>20</v>
      </c>
    </row>
    <row r="184" spans="1:16" ht="33.75" customHeight="1" x14ac:dyDescent="0.25">
      <c r="A184" s="8">
        <f t="shared" si="5"/>
        <v>174</v>
      </c>
      <c r="B184" s="84" t="s">
        <v>17</v>
      </c>
      <c r="C184" s="45" t="s">
        <v>208</v>
      </c>
      <c r="D184" s="8" t="s">
        <v>65</v>
      </c>
      <c r="E184" s="9">
        <v>1168</v>
      </c>
      <c r="F184" s="9">
        <v>0</v>
      </c>
      <c r="G184" s="9">
        <v>50</v>
      </c>
      <c r="H184" s="9">
        <v>400</v>
      </c>
      <c r="I184" s="9">
        <v>1400</v>
      </c>
      <c r="J184" s="9">
        <v>982.6</v>
      </c>
      <c r="K184" s="9">
        <v>0</v>
      </c>
      <c r="L184" s="9">
        <v>250</v>
      </c>
      <c r="M184" s="86">
        <v>0</v>
      </c>
      <c r="N184" s="10">
        <f t="shared" si="6"/>
        <v>4250.6000000000004</v>
      </c>
      <c r="O184" s="8" t="s">
        <v>20</v>
      </c>
      <c r="P184" s="103" t="s">
        <v>20</v>
      </c>
    </row>
    <row r="185" spans="1:16" ht="33.75" customHeight="1" x14ac:dyDescent="0.25">
      <c r="A185" s="8">
        <f t="shared" si="5"/>
        <v>175</v>
      </c>
      <c r="B185" s="84" t="s">
        <v>17</v>
      </c>
      <c r="C185" s="8" t="s">
        <v>209</v>
      </c>
      <c r="D185" s="8" t="s">
        <v>65</v>
      </c>
      <c r="E185" s="9">
        <v>1168</v>
      </c>
      <c r="F185" s="9">
        <v>0</v>
      </c>
      <c r="G185" s="9">
        <v>50</v>
      </c>
      <c r="H185" s="9">
        <v>400</v>
      </c>
      <c r="I185" s="9">
        <v>1400</v>
      </c>
      <c r="J185" s="9">
        <v>982.6</v>
      </c>
      <c r="K185" s="9">
        <v>0</v>
      </c>
      <c r="L185" s="9">
        <v>250</v>
      </c>
      <c r="M185" s="86">
        <v>0</v>
      </c>
      <c r="N185" s="10">
        <f t="shared" si="6"/>
        <v>4250.6000000000004</v>
      </c>
      <c r="O185" s="8" t="s">
        <v>20</v>
      </c>
      <c r="P185" s="103" t="s">
        <v>20</v>
      </c>
    </row>
    <row r="186" spans="1:16" ht="33.75" customHeight="1" x14ac:dyDescent="0.25">
      <c r="A186" s="8">
        <f t="shared" si="5"/>
        <v>176</v>
      </c>
      <c r="B186" s="84" t="s">
        <v>17</v>
      </c>
      <c r="C186" s="8" t="s">
        <v>210</v>
      </c>
      <c r="D186" s="8" t="s">
        <v>65</v>
      </c>
      <c r="E186" s="9">
        <v>1168</v>
      </c>
      <c r="F186" s="9">
        <v>0</v>
      </c>
      <c r="G186" s="9">
        <v>50</v>
      </c>
      <c r="H186" s="9">
        <v>400</v>
      </c>
      <c r="I186" s="9">
        <v>1400</v>
      </c>
      <c r="J186" s="9">
        <v>982.6</v>
      </c>
      <c r="K186" s="9">
        <v>0</v>
      </c>
      <c r="L186" s="9">
        <v>250</v>
      </c>
      <c r="M186" s="86">
        <v>0</v>
      </c>
      <c r="N186" s="10">
        <f t="shared" si="6"/>
        <v>4250.6000000000004</v>
      </c>
      <c r="O186" s="8" t="s">
        <v>20</v>
      </c>
      <c r="P186" s="103" t="s">
        <v>20</v>
      </c>
    </row>
    <row r="187" spans="1:16" ht="33.75" customHeight="1" x14ac:dyDescent="0.25">
      <c r="A187" s="8">
        <f t="shared" si="5"/>
        <v>177</v>
      </c>
      <c r="B187" s="84" t="s">
        <v>17</v>
      </c>
      <c r="C187" s="45" t="s">
        <v>211</v>
      </c>
      <c r="D187" s="8" t="s">
        <v>65</v>
      </c>
      <c r="E187" s="9">
        <v>1168</v>
      </c>
      <c r="F187" s="9">
        <v>0</v>
      </c>
      <c r="G187" s="9">
        <v>50</v>
      </c>
      <c r="H187" s="9">
        <v>400</v>
      </c>
      <c r="I187" s="9">
        <v>1400</v>
      </c>
      <c r="J187" s="9">
        <v>982.6</v>
      </c>
      <c r="K187" s="9">
        <v>0</v>
      </c>
      <c r="L187" s="9">
        <v>250</v>
      </c>
      <c r="M187" s="86">
        <v>0</v>
      </c>
      <c r="N187" s="10">
        <f t="shared" si="6"/>
        <v>4250.6000000000004</v>
      </c>
      <c r="O187" s="8"/>
      <c r="P187" s="103"/>
    </row>
    <row r="188" spans="1:16" ht="33.75" customHeight="1" x14ac:dyDescent="0.25">
      <c r="A188" s="8">
        <f t="shared" si="5"/>
        <v>178</v>
      </c>
      <c r="B188" s="84" t="s">
        <v>17</v>
      </c>
      <c r="C188" s="8" t="s">
        <v>212</v>
      </c>
      <c r="D188" s="8" t="s">
        <v>34</v>
      </c>
      <c r="E188" s="9">
        <v>5835</v>
      </c>
      <c r="F188" s="9">
        <v>0</v>
      </c>
      <c r="G188" s="9">
        <v>0</v>
      </c>
      <c r="H188" s="9"/>
      <c r="I188" s="9">
        <v>3800</v>
      </c>
      <c r="J188" s="9"/>
      <c r="K188" s="9">
        <v>375</v>
      </c>
      <c r="L188" s="9">
        <v>250</v>
      </c>
      <c r="M188" s="86">
        <v>0</v>
      </c>
      <c r="N188" s="10">
        <f t="shared" si="6"/>
        <v>10260</v>
      </c>
      <c r="O188" s="8" t="s">
        <v>20</v>
      </c>
      <c r="P188" s="103" t="s">
        <v>20</v>
      </c>
    </row>
    <row r="189" spans="1:16" ht="33.75" customHeight="1" x14ac:dyDescent="0.25">
      <c r="A189" s="8">
        <f t="shared" si="5"/>
        <v>179</v>
      </c>
      <c r="B189" s="84" t="s">
        <v>17</v>
      </c>
      <c r="C189" s="8" t="s">
        <v>213</v>
      </c>
      <c r="D189" s="8" t="s">
        <v>34</v>
      </c>
      <c r="E189" s="9">
        <v>5835</v>
      </c>
      <c r="F189" s="9">
        <v>0</v>
      </c>
      <c r="G189" s="9">
        <v>0</v>
      </c>
      <c r="H189" s="9"/>
      <c r="I189" s="9">
        <v>3800</v>
      </c>
      <c r="J189" s="9"/>
      <c r="K189" s="9">
        <v>375</v>
      </c>
      <c r="L189" s="9">
        <v>250</v>
      </c>
      <c r="M189" s="86">
        <v>0</v>
      </c>
      <c r="N189" s="10">
        <f t="shared" si="6"/>
        <v>10260</v>
      </c>
      <c r="O189" s="8" t="s">
        <v>20</v>
      </c>
      <c r="P189" s="103" t="s">
        <v>20</v>
      </c>
    </row>
    <row r="190" spans="1:16" ht="33.75" customHeight="1" x14ac:dyDescent="0.25">
      <c r="A190" s="8">
        <f t="shared" si="5"/>
        <v>180</v>
      </c>
      <c r="B190" s="84" t="s">
        <v>17</v>
      </c>
      <c r="C190" s="8" t="s">
        <v>214</v>
      </c>
      <c r="D190" s="8" t="s">
        <v>34</v>
      </c>
      <c r="E190" s="9">
        <v>5835</v>
      </c>
      <c r="F190" s="9">
        <v>0</v>
      </c>
      <c r="G190" s="9">
        <v>0</v>
      </c>
      <c r="H190" s="9"/>
      <c r="I190" s="9">
        <v>3800</v>
      </c>
      <c r="J190" s="9"/>
      <c r="K190" s="9">
        <v>375</v>
      </c>
      <c r="L190" s="9">
        <v>250</v>
      </c>
      <c r="M190" s="86">
        <v>0</v>
      </c>
      <c r="N190" s="10">
        <f t="shared" si="6"/>
        <v>10260</v>
      </c>
      <c r="O190" s="8" t="s">
        <v>20</v>
      </c>
      <c r="P190" s="103" t="s">
        <v>20</v>
      </c>
    </row>
    <row r="191" spans="1:16" ht="33.75" customHeight="1" x14ac:dyDescent="0.25">
      <c r="A191" s="8">
        <f t="shared" si="5"/>
        <v>181</v>
      </c>
      <c r="B191" s="84" t="s">
        <v>17</v>
      </c>
      <c r="C191" s="8" t="s">
        <v>215</v>
      </c>
      <c r="D191" s="8" t="s">
        <v>39</v>
      </c>
      <c r="E191" s="9">
        <v>2441</v>
      </c>
      <c r="F191" s="9">
        <v>0</v>
      </c>
      <c r="G191" s="9">
        <v>35</v>
      </c>
      <c r="H191" s="9">
        <v>500</v>
      </c>
      <c r="I191" s="9">
        <v>2400</v>
      </c>
      <c r="J191" s="9"/>
      <c r="K191" s="9">
        <v>0</v>
      </c>
      <c r="L191" s="9">
        <v>250</v>
      </c>
      <c r="M191" s="86">
        <v>0</v>
      </c>
      <c r="N191" s="10">
        <f t="shared" si="6"/>
        <v>5626</v>
      </c>
      <c r="O191" s="8" t="s">
        <v>20</v>
      </c>
      <c r="P191" s="103" t="s">
        <v>20</v>
      </c>
    </row>
    <row r="192" spans="1:16" ht="33.75" customHeight="1" x14ac:dyDescent="0.25">
      <c r="A192" s="8">
        <f t="shared" si="5"/>
        <v>182</v>
      </c>
      <c r="B192" s="84" t="s">
        <v>17</v>
      </c>
      <c r="C192" s="8" t="s">
        <v>216</v>
      </c>
      <c r="D192" s="8" t="s">
        <v>51</v>
      </c>
      <c r="E192" s="9">
        <v>3757</v>
      </c>
      <c r="F192" s="9">
        <v>0</v>
      </c>
      <c r="G192" s="9">
        <v>35</v>
      </c>
      <c r="H192" s="9"/>
      <c r="I192" s="9">
        <v>3000</v>
      </c>
      <c r="J192" s="9"/>
      <c r="K192" s="9">
        <v>375</v>
      </c>
      <c r="L192" s="9">
        <v>250</v>
      </c>
      <c r="M192" s="86">
        <v>0</v>
      </c>
      <c r="N192" s="10">
        <f t="shared" si="6"/>
        <v>7417</v>
      </c>
      <c r="O192" s="8" t="s">
        <v>20</v>
      </c>
      <c r="P192" s="103" t="s">
        <v>20</v>
      </c>
    </row>
    <row r="193" spans="1:16" ht="33.75" customHeight="1" x14ac:dyDescent="0.25">
      <c r="A193" s="8">
        <f t="shared" si="5"/>
        <v>183</v>
      </c>
      <c r="B193" s="84" t="s">
        <v>17</v>
      </c>
      <c r="C193" s="8" t="s">
        <v>217</v>
      </c>
      <c r="D193" s="8" t="s">
        <v>29</v>
      </c>
      <c r="E193" s="9">
        <v>1460</v>
      </c>
      <c r="F193" s="9">
        <v>0</v>
      </c>
      <c r="G193" s="9">
        <v>35</v>
      </c>
      <c r="H193" s="9">
        <v>450</v>
      </c>
      <c r="I193" s="9">
        <v>2000</v>
      </c>
      <c r="J193" s="9">
        <v>382.6</v>
      </c>
      <c r="K193" s="9">
        <v>0</v>
      </c>
      <c r="L193" s="9">
        <v>250</v>
      </c>
      <c r="M193" s="86">
        <v>0</v>
      </c>
      <c r="N193" s="10">
        <f t="shared" si="6"/>
        <v>4577.6000000000004</v>
      </c>
      <c r="O193" s="8" t="s">
        <v>20</v>
      </c>
      <c r="P193" s="103" t="s">
        <v>20</v>
      </c>
    </row>
    <row r="194" spans="1:16" ht="33.75" customHeight="1" x14ac:dyDescent="0.25">
      <c r="A194" s="8">
        <f t="shared" si="5"/>
        <v>184</v>
      </c>
      <c r="B194" s="84" t="s">
        <v>17</v>
      </c>
      <c r="C194" s="8" t="s">
        <v>218</v>
      </c>
      <c r="D194" s="8" t="s">
        <v>65</v>
      </c>
      <c r="E194" s="9">
        <v>1168</v>
      </c>
      <c r="F194" s="9">
        <v>0</v>
      </c>
      <c r="G194" s="9">
        <v>50</v>
      </c>
      <c r="H194" s="9">
        <v>400</v>
      </c>
      <c r="I194" s="9">
        <v>1400</v>
      </c>
      <c r="J194" s="9">
        <v>982.6</v>
      </c>
      <c r="K194" s="9">
        <v>0</v>
      </c>
      <c r="L194" s="9">
        <v>250</v>
      </c>
      <c r="M194" s="86">
        <v>0</v>
      </c>
      <c r="N194" s="10">
        <f t="shared" si="6"/>
        <v>4250.6000000000004</v>
      </c>
      <c r="O194" s="8" t="s">
        <v>20</v>
      </c>
      <c r="P194" s="103" t="s">
        <v>20</v>
      </c>
    </row>
    <row r="195" spans="1:16" ht="33.75" customHeight="1" x14ac:dyDescent="0.25">
      <c r="A195" s="8">
        <f t="shared" si="5"/>
        <v>185</v>
      </c>
      <c r="B195" s="84" t="s">
        <v>17</v>
      </c>
      <c r="C195" s="8" t="s">
        <v>219</v>
      </c>
      <c r="D195" s="8" t="s">
        <v>65</v>
      </c>
      <c r="E195" s="9">
        <v>1168</v>
      </c>
      <c r="F195" s="9">
        <v>0</v>
      </c>
      <c r="G195" s="9">
        <v>35</v>
      </c>
      <c r="H195" s="9">
        <v>400</v>
      </c>
      <c r="I195" s="9">
        <v>1400</v>
      </c>
      <c r="J195" s="9">
        <v>982.6</v>
      </c>
      <c r="K195" s="9">
        <v>0</v>
      </c>
      <c r="L195" s="9">
        <v>250</v>
      </c>
      <c r="M195" s="86">
        <v>0</v>
      </c>
      <c r="N195" s="10">
        <f t="shared" si="6"/>
        <v>4235.6000000000004</v>
      </c>
      <c r="O195" s="8" t="s">
        <v>20</v>
      </c>
      <c r="P195" s="103" t="s">
        <v>20</v>
      </c>
    </row>
    <row r="196" spans="1:16" ht="33.75" customHeight="1" x14ac:dyDescent="0.25">
      <c r="A196" s="8">
        <f t="shared" si="5"/>
        <v>186</v>
      </c>
      <c r="B196" s="84" t="s">
        <v>17</v>
      </c>
      <c r="C196" s="8" t="s">
        <v>220</v>
      </c>
      <c r="D196" s="8" t="s">
        <v>65</v>
      </c>
      <c r="E196" s="9">
        <v>1168</v>
      </c>
      <c r="F196" s="9">
        <v>0</v>
      </c>
      <c r="G196" s="9">
        <v>35</v>
      </c>
      <c r="H196" s="9">
        <v>400</v>
      </c>
      <c r="I196" s="9">
        <v>1400</v>
      </c>
      <c r="J196" s="9">
        <v>982.6</v>
      </c>
      <c r="K196" s="9">
        <v>0</v>
      </c>
      <c r="L196" s="9">
        <v>250</v>
      </c>
      <c r="M196" s="86">
        <v>0</v>
      </c>
      <c r="N196" s="10">
        <f t="shared" si="6"/>
        <v>4235.6000000000004</v>
      </c>
      <c r="O196" s="8" t="s">
        <v>20</v>
      </c>
      <c r="P196" s="103" t="s">
        <v>20</v>
      </c>
    </row>
    <row r="197" spans="1:16" ht="33.75" customHeight="1" x14ac:dyDescent="0.25">
      <c r="A197" s="8">
        <f t="shared" si="5"/>
        <v>187</v>
      </c>
      <c r="B197" s="84" t="s">
        <v>17</v>
      </c>
      <c r="C197" s="8" t="s">
        <v>221</v>
      </c>
      <c r="D197" s="8" t="s">
        <v>65</v>
      </c>
      <c r="E197" s="9">
        <v>1168</v>
      </c>
      <c r="F197" s="9">
        <v>0</v>
      </c>
      <c r="G197" s="9">
        <v>50</v>
      </c>
      <c r="H197" s="9">
        <v>400</v>
      </c>
      <c r="I197" s="9">
        <v>1400</v>
      </c>
      <c r="J197" s="9">
        <v>982.6</v>
      </c>
      <c r="K197" s="9">
        <v>0</v>
      </c>
      <c r="L197" s="9">
        <v>250</v>
      </c>
      <c r="M197" s="86">
        <v>0</v>
      </c>
      <c r="N197" s="10">
        <f t="shared" si="6"/>
        <v>4250.6000000000004</v>
      </c>
      <c r="O197" s="8" t="s">
        <v>20</v>
      </c>
      <c r="P197" s="103" t="s">
        <v>20</v>
      </c>
    </row>
    <row r="198" spans="1:16" ht="33.75" customHeight="1" x14ac:dyDescent="0.25">
      <c r="A198" s="8">
        <f t="shared" si="5"/>
        <v>188</v>
      </c>
      <c r="B198" s="84" t="s">
        <v>17</v>
      </c>
      <c r="C198" s="8" t="s">
        <v>222</v>
      </c>
      <c r="D198" s="8" t="s">
        <v>65</v>
      </c>
      <c r="E198" s="9">
        <v>1168</v>
      </c>
      <c r="F198" s="9">
        <v>0</v>
      </c>
      <c r="G198" s="9">
        <v>35</v>
      </c>
      <c r="H198" s="9">
        <v>400</v>
      </c>
      <c r="I198" s="9">
        <v>1400</v>
      </c>
      <c r="J198" s="9">
        <v>982.6</v>
      </c>
      <c r="K198" s="9">
        <v>0</v>
      </c>
      <c r="L198" s="9">
        <v>250</v>
      </c>
      <c r="M198" s="86">
        <v>0</v>
      </c>
      <c r="N198" s="10">
        <f t="shared" si="6"/>
        <v>4235.6000000000004</v>
      </c>
      <c r="O198" s="8" t="s">
        <v>20</v>
      </c>
      <c r="P198" s="103" t="s">
        <v>20</v>
      </c>
    </row>
    <row r="199" spans="1:16" ht="33.75" customHeight="1" x14ac:dyDescent="0.25">
      <c r="A199" s="8">
        <f t="shared" si="5"/>
        <v>189</v>
      </c>
      <c r="B199" s="84" t="s">
        <v>17</v>
      </c>
      <c r="C199" s="8" t="s">
        <v>223</v>
      </c>
      <c r="D199" s="8" t="s">
        <v>65</v>
      </c>
      <c r="E199" s="9">
        <v>1168</v>
      </c>
      <c r="F199" s="9">
        <v>0</v>
      </c>
      <c r="G199" s="9">
        <v>50</v>
      </c>
      <c r="H199" s="9">
        <v>400</v>
      </c>
      <c r="I199" s="9">
        <v>1400</v>
      </c>
      <c r="J199" s="9">
        <v>982.6</v>
      </c>
      <c r="K199" s="9">
        <v>0</v>
      </c>
      <c r="L199" s="9">
        <v>250</v>
      </c>
      <c r="M199" s="86">
        <v>0</v>
      </c>
      <c r="N199" s="10">
        <f t="shared" si="6"/>
        <v>4250.6000000000004</v>
      </c>
      <c r="O199" s="8" t="s">
        <v>20</v>
      </c>
      <c r="P199" s="103" t="s">
        <v>20</v>
      </c>
    </row>
    <row r="200" spans="1:16" ht="33.75" customHeight="1" x14ac:dyDescent="0.25">
      <c r="A200" s="8">
        <f t="shared" si="5"/>
        <v>190</v>
      </c>
      <c r="B200" s="84" t="s">
        <v>17</v>
      </c>
      <c r="C200" s="8" t="s">
        <v>224</v>
      </c>
      <c r="D200" s="8" t="s">
        <v>65</v>
      </c>
      <c r="E200" s="9">
        <v>1168</v>
      </c>
      <c r="F200" s="9">
        <v>0</v>
      </c>
      <c r="G200" s="9">
        <v>35</v>
      </c>
      <c r="H200" s="9">
        <v>400</v>
      </c>
      <c r="I200" s="9">
        <v>1400</v>
      </c>
      <c r="J200" s="9">
        <v>982.6</v>
      </c>
      <c r="K200" s="9">
        <v>0</v>
      </c>
      <c r="L200" s="9">
        <v>250</v>
      </c>
      <c r="M200" s="86">
        <v>0</v>
      </c>
      <c r="N200" s="10">
        <f t="shared" si="6"/>
        <v>4235.6000000000004</v>
      </c>
      <c r="O200" s="8" t="s">
        <v>20</v>
      </c>
      <c r="P200" s="103" t="s">
        <v>20</v>
      </c>
    </row>
    <row r="201" spans="1:16" ht="33.75" customHeight="1" x14ac:dyDescent="0.25">
      <c r="A201" s="8">
        <f t="shared" si="5"/>
        <v>191</v>
      </c>
      <c r="B201" s="84" t="s">
        <v>17</v>
      </c>
      <c r="C201" s="8" t="s">
        <v>225</v>
      </c>
      <c r="D201" s="8" t="s">
        <v>65</v>
      </c>
      <c r="E201" s="9">
        <v>1168</v>
      </c>
      <c r="F201" s="9">
        <v>0</v>
      </c>
      <c r="G201" s="9">
        <v>50</v>
      </c>
      <c r="H201" s="9">
        <v>400</v>
      </c>
      <c r="I201" s="9">
        <v>1400</v>
      </c>
      <c r="J201" s="9">
        <v>982.6</v>
      </c>
      <c r="K201" s="9">
        <v>0</v>
      </c>
      <c r="L201" s="9">
        <v>250</v>
      </c>
      <c r="M201" s="86">
        <v>0</v>
      </c>
      <c r="N201" s="10">
        <f t="shared" si="6"/>
        <v>4250.6000000000004</v>
      </c>
      <c r="O201" s="8" t="s">
        <v>20</v>
      </c>
      <c r="P201" s="103" t="s">
        <v>20</v>
      </c>
    </row>
    <row r="202" spans="1:16" ht="33.75" customHeight="1" x14ac:dyDescent="0.25">
      <c r="A202" s="8">
        <f t="shared" si="5"/>
        <v>192</v>
      </c>
      <c r="B202" s="84" t="s">
        <v>17</v>
      </c>
      <c r="C202" s="8" t="s">
        <v>226</v>
      </c>
      <c r="D202" s="8" t="s">
        <v>65</v>
      </c>
      <c r="E202" s="9">
        <v>1168</v>
      </c>
      <c r="F202" s="9">
        <v>0</v>
      </c>
      <c r="G202" s="9">
        <v>35</v>
      </c>
      <c r="H202" s="9">
        <v>400</v>
      </c>
      <c r="I202" s="9">
        <v>1400</v>
      </c>
      <c r="J202" s="9">
        <v>982.6</v>
      </c>
      <c r="K202" s="9">
        <v>0</v>
      </c>
      <c r="L202" s="9">
        <v>250</v>
      </c>
      <c r="M202" s="86">
        <v>0</v>
      </c>
      <c r="N202" s="10">
        <f t="shared" si="6"/>
        <v>4235.6000000000004</v>
      </c>
      <c r="O202" s="8" t="s">
        <v>20</v>
      </c>
      <c r="P202" s="103" t="s">
        <v>20</v>
      </c>
    </row>
    <row r="203" spans="1:16" ht="33.75" customHeight="1" x14ac:dyDescent="0.25">
      <c r="A203" s="8">
        <f t="shared" si="5"/>
        <v>193</v>
      </c>
      <c r="B203" s="84" t="s">
        <v>17</v>
      </c>
      <c r="C203" s="8" t="s">
        <v>227</v>
      </c>
      <c r="D203" s="8" t="s">
        <v>65</v>
      </c>
      <c r="E203" s="9">
        <v>1168</v>
      </c>
      <c r="F203" s="9">
        <v>0</v>
      </c>
      <c r="G203" s="9">
        <v>35</v>
      </c>
      <c r="H203" s="9">
        <v>400</v>
      </c>
      <c r="I203" s="9">
        <v>1400</v>
      </c>
      <c r="J203" s="9">
        <v>982.6</v>
      </c>
      <c r="K203" s="9">
        <v>0</v>
      </c>
      <c r="L203" s="9">
        <v>250</v>
      </c>
      <c r="M203" s="86">
        <v>0</v>
      </c>
      <c r="N203" s="10">
        <f t="shared" si="6"/>
        <v>4235.6000000000004</v>
      </c>
      <c r="O203" s="8" t="s">
        <v>20</v>
      </c>
      <c r="P203" s="103" t="s">
        <v>20</v>
      </c>
    </row>
    <row r="204" spans="1:16" ht="33.75" customHeight="1" x14ac:dyDescent="0.25">
      <c r="A204" s="8">
        <f t="shared" si="5"/>
        <v>194</v>
      </c>
      <c r="B204" s="84" t="s">
        <v>17</v>
      </c>
      <c r="C204" s="8" t="s">
        <v>228</v>
      </c>
      <c r="D204" s="8" t="s">
        <v>65</v>
      </c>
      <c r="E204" s="9">
        <v>1168</v>
      </c>
      <c r="F204" s="9">
        <v>0</v>
      </c>
      <c r="G204" s="9">
        <v>35</v>
      </c>
      <c r="H204" s="9">
        <v>400</v>
      </c>
      <c r="I204" s="9">
        <v>1400</v>
      </c>
      <c r="J204" s="9">
        <v>982.6</v>
      </c>
      <c r="K204" s="9">
        <v>0</v>
      </c>
      <c r="L204" s="9">
        <v>250</v>
      </c>
      <c r="M204" s="86">
        <v>0</v>
      </c>
      <c r="N204" s="10">
        <f t="shared" si="6"/>
        <v>4235.6000000000004</v>
      </c>
      <c r="O204" s="8" t="s">
        <v>20</v>
      </c>
      <c r="P204" s="103" t="s">
        <v>20</v>
      </c>
    </row>
    <row r="205" spans="1:16" ht="33.75" customHeight="1" x14ac:dyDescent="0.25">
      <c r="A205" s="8">
        <f t="shared" ref="A205:A268" si="7">A204+1</f>
        <v>195</v>
      </c>
      <c r="B205" s="84" t="s">
        <v>17</v>
      </c>
      <c r="C205" s="8" t="s">
        <v>229</v>
      </c>
      <c r="D205" s="8" t="s">
        <v>65</v>
      </c>
      <c r="E205" s="9">
        <v>1168</v>
      </c>
      <c r="F205" s="9">
        <v>0</v>
      </c>
      <c r="G205" s="9">
        <v>0</v>
      </c>
      <c r="H205" s="9">
        <v>400</v>
      </c>
      <c r="I205" s="9">
        <v>1400</v>
      </c>
      <c r="J205" s="9">
        <v>982.6</v>
      </c>
      <c r="K205" s="9">
        <v>0</v>
      </c>
      <c r="L205" s="9">
        <v>250</v>
      </c>
      <c r="M205" s="86">
        <v>0</v>
      </c>
      <c r="N205" s="10">
        <f t="shared" si="6"/>
        <v>4200.6000000000004</v>
      </c>
      <c r="O205" s="8" t="s">
        <v>20</v>
      </c>
      <c r="P205" s="103" t="s">
        <v>20</v>
      </c>
    </row>
    <row r="206" spans="1:16" ht="33.75" customHeight="1" x14ac:dyDescent="0.25">
      <c r="A206" s="8">
        <f t="shared" si="7"/>
        <v>196</v>
      </c>
      <c r="B206" s="84" t="s">
        <v>17</v>
      </c>
      <c r="C206" s="8" t="s">
        <v>230</v>
      </c>
      <c r="D206" s="8" t="s">
        <v>65</v>
      </c>
      <c r="E206" s="9">
        <v>1168</v>
      </c>
      <c r="F206" s="9">
        <v>0</v>
      </c>
      <c r="G206" s="9">
        <v>50</v>
      </c>
      <c r="H206" s="9">
        <v>400</v>
      </c>
      <c r="I206" s="9">
        <v>1400</v>
      </c>
      <c r="J206" s="9">
        <v>982.6</v>
      </c>
      <c r="K206" s="9">
        <v>0</v>
      </c>
      <c r="L206" s="9">
        <v>250</v>
      </c>
      <c r="M206" s="86">
        <v>0</v>
      </c>
      <c r="N206" s="10">
        <f t="shared" si="6"/>
        <v>4250.6000000000004</v>
      </c>
      <c r="O206" s="8" t="s">
        <v>20</v>
      </c>
      <c r="P206" s="103" t="s">
        <v>20</v>
      </c>
    </row>
    <row r="207" spans="1:16" ht="33.75" customHeight="1" x14ac:dyDescent="0.25">
      <c r="A207" s="8">
        <f t="shared" si="7"/>
        <v>197</v>
      </c>
      <c r="B207" s="84" t="s">
        <v>17</v>
      </c>
      <c r="C207" s="8" t="s">
        <v>231</v>
      </c>
      <c r="D207" s="8" t="s">
        <v>65</v>
      </c>
      <c r="E207" s="9">
        <v>1168</v>
      </c>
      <c r="F207" s="9">
        <v>0</v>
      </c>
      <c r="G207" s="9">
        <v>35</v>
      </c>
      <c r="H207" s="9">
        <v>400</v>
      </c>
      <c r="I207" s="9">
        <v>1400</v>
      </c>
      <c r="J207" s="9">
        <v>982.6</v>
      </c>
      <c r="K207" s="9">
        <v>0</v>
      </c>
      <c r="L207" s="9">
        <v>250</v>
      </c>
      <c r="M207" s="86">
        <v>0</v>
      </c>
      <c r="N207" s="10">
        <f t="shared" si="6"/>
        <v>4235.6000000000004</v>
      </c>
      <c r="O207" s="8" t="s">
        <v>20</v>
      </c>
      <c r="P207" s="103" t="s">
        <v>20</v>
      </c>
    </row>
    <row r="208" spans="1:16" ht="33.75" customHeight="1" x14ac:dyDescent="0.25">
      <c r="A208" s="8">
        <f t="shared" si="7"/>
        <v>198</v>
      </c>
      <c r="B208" s="84" t="s">
        <v>17</v>
      </c>
      <c r="C208" s="8" t="s">
        <v>232</v>
      </c>
      <c r="D208" s="8" t="s">
        <v>65</v>
      </c>
      <c r="E208" s="9">
        <v>1168</v>
      </c>
      <c r="F208" s="9">
        <v>0</v>
      </c>
      <c r="G208" s="9">
        <v>35</v>
      </c>
      <c r="H208" s="9">
        <v>400</v>
      </c>
      <c r="I208" s="9">
        <v>1400</v>
      </c>
      <c r="J208" s="9">
        <v>982.6</v>
      </c>
      <c r="K208" s="9">
        <v>0</v>
      </c>
      <c r="L208" s="9">
        <v>250</v>
      </c>
      <c r="M208" s="86">
        <v>0</v>
      </c>
      <c r="N208" s="10">
        <f t="shared" si="6"/>
        <v>4235.6000000000004</v>
      </c>
      <c r="O208" s="8" t="s">
        <v>20</v>
      </c>
      <c r="P208" s="103" t="s">
        <v>20</v>
      </c>
    </row>
    <row r="209" spans="1:16" ht="33.75" customHeight="1" x14ac:dyDescent="0.25">
      <c r="A209" s="8">
        <f t="shared" si="7"/>
        <v>199</v>
      </c>
      <c r="B209" s="84" t="s">
        <v>17</v>
      </c>
      <c r="C209" s="8" t="s">
        <v>233</v>
      </c>
      <c r="D209" s="8" t="s">
        <v>65</v>
      </c>
      <c r="E209" s="9">
        <v>1168</v>
      </c>
      <c r="F209" s="9">
        <v>0</v>
      </c>
      <c r="G209" s="9">
        <v>50</v>
      </c>
      <c r="H209" s="9">
        <v>400</v>
      </c>
      <c r="I209" s="9">
        <v>1400</v>
      </c>
      <c r="J209" s="9">
        <v>982.6</v>
      </c>
      <c r="K209" s="9">
        <v>0</v>
      </c>
      <c r="L209" s="9">
        <v>250</v>
      </c>
      <c r="M209" s="86">
        <v>0</v>
      </c>
      <c r="N209" s="10">
        <f t="shared" si="6"/>
        <v>4250.6000000000004</v>
      </c>
      <c r="O209" s="8" t="s">
        <v>20</v>
      </c>
      <c r="P209" s="103" t="s">
        <v>20</v>
      </c>
    </row>
    <row r="210" spans="1:16" ht="33.75" customHeight="1" x14ac:dyDescent="0.25">
      <c r="A210" s="8">
        <f t="shared" si="7"/>
        <v>200</v>
      </c>
      <c r="B210" s="84" t="s">
        <v>17</v>
      </c>
      <c r="C210" s="8" t="s">
        <v>234</v>
      </c>
      <c r="D210" s="8" t="s">
        <v>65</v>
      </c>
      <c r="E210" s="9">
        <v>1168</v>
      </c>
      <c r="F210" s="9">
        <v>0</v>
      </c>
      <c r="G210" s="9">
        <v>75</v>
      </c>
      <c r="H210" s="9">
        <v>400</v>
      </c>
      <c r="I210" s="9">
        <v>1400</v>
      </c>
      <c r="J210" s="9">
        <v>982.6</v>
      </c>
      <c r="K210" s="9">
        <v>0</v>
      </c>
      <c r="L210" s="9">
        <v>250</v>
      </c>
      <c r="M210" s="86">
        <v>0</v>
      </c>
      <c r="N210" s="10">
        <f t="shared" si="6"/>
        <v>4275.6000000000004</v>
      </c>
      <c r="O210" s="8" t="s">
        <v>20</v>
      </c>
      <c r="P210" s="103" t="s">
        <v>20</v>
      </c>
    </row>
    <row r="211" spans="1:16" ht="33.75" customHeight="1" x14ac:dyDescent="0.25">
      <c r="A211" s="8">
        <f t="shared" si="7"/>
        <v>201</v>
      </c>
      <c r="B211" s="84" t="s">
        <v>17</v>
      </c>
      <c r="C211" s="45" t="s">
        <v>235</v>
      </c>
      <c r="D211" s="8" t="s">
        <v>65</v>
      </c>
      <c r="E211" s="9">
        <v>1168</v>
      </c>
      <c r="F211" s="9">
        <v>0</v>
      </c>
      <c r="G211" s="9">
        <v>75</v>
      </c>
      <c r="H211" s="9">
        <v>400</v>
      </c>
      <c r="I211" s="9">
        <v>1400</v>
      </c>
      <c r="J211" s="9">
        <v>982.6</v>
      </c>
      <c r="K211" s="9">
        <v>0</v>
      </c>
      <c r="L211" s="9">
        <v>250</v>
      </c>
      <c r="M211" s="86">
        <v>0</v>
      </c>
      <c r="N211" s="10">
        <f t="shared" si="6"/>
        <v>4275.6000000000004</v>
      </c>
      <c r="O211" s="8" t="s">
        <v>20</v>
      </c>
      <c r="P211" s="103" t="s">
        <v>20</v>
      </c>
    </row>
    <row r="212" spans="1:16" ht="33.75" customHeight="1" x14ac:dyDescent="0.25">
      <c r="A212" s="8">
        <f t="shared" si="7"/>
        <v>202</v>
      </c>
      <c r="B212" s="84" t="s">
        <v>17</v>
      </c>
      <c r="C212" s="45" t="s">
        <v>236</v>
      </c>
      <c r="D212" s="8" t="s">
        <v>65</v>
      </c>
      <c r="E212" s="9">
        <v>1168</v>
      </c>
      <c r="F212" s="9">
        <v>0</v>
      </c>
      <c r="G212" s="9">
        <v>35</v>
      </c>
      <c r="H212" s="9">
        <v>400</v>
      </c>
      <c r="I212" s="9">
        <v>1400</v>
      </c>
      <c r="J212" s="9">
        <v>982.6</v>
      </c>
      <c r="K212" s="9">
        <v>0</v>
      </c>
      <c r="L212" s="9">
        <v>250</v>
      </c>
      <c r="M212" s="86">
        <v>0</v>
      </c>
      <c r="N212" s="10">
        <f t="shared" si="6"/>
        <v>4235.6000000000004</v>
      </c>
      <c r="O212" s="8" t="s">
        <v>20</v>
      </c>
      <c r="P212" s="103" t="s">
        <v>20</v>
      </c>
    </row>
    <row r="213" spans="1:16" ht="33.75" customHeight="1" x14ac:dyDescent="0.25">
      <c r="A213" s="8">
        <f t="shared" si="7"/>
        <v>203</v>
      </c>
      <c r="B213" s="84" t="s">
        <v>17</v>
      </c>
      <c r="C213" s="8" t="s">
        <v>237</v>
      </c>
      <c r="D213" s="8" t="s">
        <v>65</v>
      </c>
      <c r="E213" s="9">
        <v>1168</v>
      </c>
      <c r="F213" s="9">
        <v>0</v>
      </c>
      <c r="G213" s="9">
        <v>75</v>
      </c>
      <c r="H213" s="9">
        <v>400</v>
      </c>
      <c r="I213" s="9">
        <v>1400</v>
      </c>
      <c r="J213" s="9">
        <v>982.6</v>
      </c>
      <c r="K213" s="9">
        <v>0</v>
      </c>
      <c r="L213" s="9">
        <v>250</v>
      </c>
      <c r="M213" s="86">
        <v>0</v>
      </c>
      <c r="N213" s="10">
        <f t="shared" si="6"/>
        <v>4275.6000000000004</v>
      </c>
      <c r="O213" s="8" t="s">
        <v>20</v>
      </c>
      <c r="P213" s="103" t="s">
        <v>20</v>
      </c>
    </row>
    <row r="214" spans="1:16" ht="33.75" customHeight="1" x14ac:dyDescent="0.25">
      <c r="A214" s="8">
        <f t="shared" si="7"/>
        <v>204</v>
      </c>
      <c r="B214" s="84" t="s">
        <v>17</v>
      </c>
      <c r="C214" s="45" t="s">
        <v>238</v>
      </c>
      <c r="D214" s="8" t="s">
        <v>65</v>
      </c>
      <c r="E214" s="9">
        <v>1168</v>
      </c>
      <c r="F214" s="9">
        <v>0</v>
      </c>
      <c r="G214" s="9">
        <v>75</v>
      </c>
      <c r="H214" s="9">
        <v>400</v>
      </c>
      <c r="I214" s="9">
        <v>1400</v>
      </c>
      <c r="J214" s="9">
        <v>982.6</v>
      </c>
      <c r="K214" s="9">
        <v>0</v>
      </c>
      <c r="L214" s="9">
        <v>250</v>
      </c>
      <c r="M214" s="86">
        <v>0</v>
      </c>
      <c r="N214" s="10">
        <f t="shared" si="6"/>
        <v>4275.6000000000004</v>
      </c>
      <c r="O214" s="8" t="s">
        <v>20</v>
      </c>
      <c r="P214" s="103" t="s">
        <v>20</v>
      </c>
    </row>
    <row r="215" spans="1:16" ht="33.75" customHeight="1" x14ac:dyDescent="0.25">
      <c r="A215" s="8">
        <f t="shared" si="7"/>
        <v>205</v>
      </c>
      <c r="B215" s="84" t="s">
        <v>17</v>
      </c>
      <c r="C215" s="8" t="s">
        <v>239</v>
      </c>
      <c r="D215" s="8" t="s">
        <v>65</v>
      </c>
      <c r="E215" s="9">
        <v>1168</v>
      </c>
      <c r="F215" s="9">
        <v>0</v>
      </c>
      <c r="G215" s="9">
        <v>50</v>
      </c>
      <c r="H215" s="9">
        <v>400</v>
      </c>
      <c r="I215" s="9">
        <v>1400</v>
      </c>
      <c r="J215" s="9">
        <v>982.6</v>
      </c>
      <c r="K215" s="9">
        <v>0</v>
      </c>
      <c r="L215" s="9">
        <v>250</v>
      </c>
      <c r="M215" s="86">
        <v>0</v>
      </c>
      <c r="N215" s="10">
        <f t="shared" si="6"/>
        <v>4250.6000000000004</v>
      </c>
      <c r="O215" s="8" t="s">
        <v>20</v>
      </c>
      <c r="P215" s="103" t="s">
        <v>20</v>
      </c>
    </row>
    <row r="216" spans="1:16" ht="33.75" customHeight="1" x14ac:dyDescent="0.25">
      <c r="A216" s="8">
        <f t="shared" si="7"/>
        <v>206</v>
      </c>
      <c r="B216" s="84" t="s">
        <v>17</v>
      </c>
      <c r="C216" s="8" t="s">
        <v>240</v>
      </c>
      <c r="D216" s="8" t="s">
        <v>65</v>
      </c>
      <c r="E216" s="9">
        <v>1168</v>
      </c>
      <c r="F216" s="9">
        <v>0</v>
      </c>
      <c r="G216" s="9">
        <v>50</v>
      </c>
      <c r="H216" s="9">
        <v>400</v>
      </c>
      <c r="I216" s="9">
        <v>1400</v>
      </c>
      <c r="J216" s="9">
        <v>982.6</v>
      </c>
      <c r="K216" s="9">
        <v>0</v>
      </c>
      <c r="L216" s="9">
        <v>250</v>
      </c>
      <c r="M216" s="86">
        <v>0</v>
      </c>
      <c r="N216" s="10">
        <f t="shared" si="6"/>
        <v>4250.6000000000004</v>
      </c>
      <c r="O216" s="8" t="s">
        <v>20</v>
      </c>
      <c r="P216" s="103" t="s">
        <v>20</v>
      </c>
    </row>
    <row r="217" spans="1:16" ht="33.75" customHeight="1" x14ac:dyDescent="0.25">
      <c r="A217" s="8">
        <f t="shared" si="7"/>
        <v>207</v>
      </c>
      <c r="B217" s="84" t="s">
        <v>17</v>
      </c>
      <c r="C217" s="8" t="s">
        <v>241</v>
      </c>
      <c r="D217" s="8" t="s">
        <v>65</v>
      </c>
      <c r="E217" s="9">
        <v>1168</v>
      </c>
      <c r="F217" s="9">
        <v>0</v>
      </c>
      <c r="G217" s="9">
        <v>50</v>
      </c>
      <c r="H217" s="9">
        <v>400</v>
      </c>
      <c r="I217" s="9">
        <v>1400</v>
      </c>
      <c r="J217" s="9">
        <v>982.6</v>
      </c>
      <c r="K217" s="9">
        <v>0</v>
      </c>
      <c r="L217" s="9">
        <v>250</v>
      </c>
      <c r="M217" s="86">
        <v>0</v>
      </c>
      <c r="N217" s="10">
        <f t="shared" si="6"/>
        <v>4250.6000000000004</v>
      </c>
      <c r="O217" s="8" t="s">
        <v>20</v>
      </c>
      <c r="P217" s="103" t="s">
        <v>20</v>
      </c>
    </row>
    <row r="218" spans="1:16" ht="33.75" customHeight="1" x14ac:dyDescent="0.25">
      <c r="A218" s="8">
        <f t="shared" si="7"/>
        <v>208</v>
      </c>
      <c r="B218" s="84" t="s">
        <v>17</v>
      </c>
      <c r="C218" s="8" t="s">
        <v>242</v>
      </c>
      <c r="D218" s="8" t="s">
        <v>65</v>
      </c>
      <c r="E218" s="9">
        <v>1168</v>
      </c>
      <c r="F218" s="9">
        <v>0</v>
      </c>
      <c r="G218" s="9">
        <v>50</v>
      </c>
      <c r="H218" s="9">
        <v>400</v>
      </c>
      <c r="I218" s="9">
        <v>1400</v>
      </c>
      <c r="J218" s="9">
        <v>982.6</v>
      </c>
      <c r="K218" s="9">
        <v>0</v>
      </c>
      <c r="L218" s="9">
        <v>250</v>
      </c>
      <c r="M218" s="86">
        <v>0</v>
      </c>
      <c r="N218" s="10">
        <f t="shared" si="6"/>
        <v>4250.6000000000004</v>
      </c>
      <c r="O218" s="8" t="s">
        <v>20</v>
      </c>
      <c r="P218" s="103" t="s">
        <v>20</v>
      </c>
    </row>
    <row r="219" spans="1:16" ht="33.75" customHeight="1" x14ac:dyDescent="0.25">
      <c r="A219" s="8">
        <f t="shared" si="7"/>
        <v>209</v>
      </c>
      <c r="B219" s="84" t="s">
        <v>17</v>
      </c>
      <c r="C219" s="8" t="s">
        <v>243</v>
      </c>
      <c r="D219" s="8" t="s">
        <v>65</v>
      </c>
      <c r="E219" s="9">
        <v>1168</v>
      </c>
      <c r="F219" s="9">
        <v>0</v>
      </c>
      <c r="G219" s="9">
        <v>75</v>
      </c>
      <c r="H219" s="9">
        <v>400</v>
      </c>
      <c r="I219" s="9">
        <v>1400</v>
      </c>
      <c r="J219" s="9">
        <v>982.6</v>
      </c>
      <c r="K219" s="9">
        <v>0</v>
      </c>
      <c r="L219" s="9">
        <v>250</v>
      </c>
      <c r="M219" s="86">
        <v>0</v>
      </c>
      <c r="N219" s="10">
        <f t="shared" si="6"/>
        <v>4275.6000000000004</v>
      </c>
      <c r="O219" s="8" t="s">
        <v>20</v>
      </c>
      <c r="P219" s="103" t="s">
        <v>20</v>
      </c>
    </row>
    <row r="220" spans="1:16" ht="33.75" customHeight="1" x14ac:dyDescent="0.25">
      <c r="A220" s="8">
        <f t="shared" si="7"/>
        <v>210</v>
      </c>
      <c r="B220" s="84" t="s">
        <v>17</v>
      </c>
      <c r="C220" s="8" t="s">
        <v>244</v>
      </c>
      <c r="D220" s="8" t="s">
        <v>65</v>
      </c>
      <c r="E220" s="9">
        <v>1168</v>
      </c>
      <c r="F220" s="9">
        <v>0</v>
      </c>
      <c r="G220" s="9">
        <v>75</v>
      </c>
      <c r="H220" s="9">
        <v>400</v>
      </c>
      <c r="I220" s="9">
        <v>1400</v>
      </c>
      <c r="J220" s="9">
        <v>982.6</v>
      </c>
      <c r="K220" s="9">
        <v>0</v>
      </c>
      <c r="L220" s="9">
        <v>250</v>
      </c>
      <c r="M220" s="86">
        <v>0</v>
      </c>
      <c r="N220" s="10">
        <f t="shared" si="6"/>
        <v>4275.6000000000004</v>
      </c>
      <c r="O220" s="8" t="s">
        <v>20</v>
      </c>
      <c r="P220" s="103" t="s">
        <v>20</v>
      </c>
    </row>
    <row r="221" spans="1:16" ht="33.75" customHeight="1" x14ac:dyDescent="0.25">
      <c r="A221" s="8">
        <f t="shared" si="7"/>
        <v>211</v>
      </c>
      <c r="B221" s="84" t="s">
        <v>17</v>
      </c>
      <c r="C221" s="8" t="s">
        <v>245</v>
      </c>
      <c r="D221" s="8" t="s">
        <v>65</v>
      </c>
      <c r="E221" s="9">
        <v>1168</v>
      </c>
      <c r="F221" s="9">
        <v>0</v>
      </c>
      <c r="G221" s="9">
        <v>35</v>
      </c>
      <c r="H221" s="9">
        <v>400</v>
      </c>
      <c r="I221" s="9">
        <v>1400</v>
      </c>
      <c r="J221" s="9">
        <v>982.6</v>
      </c>
      <c r="K221" s="9">
        <v>0</v>
      </c>
      <c r="L221" s="9">
        <v>250</v>
      </c>
      <c r="M221" s="86">
        <v>0</v>
      </c>
      <c r="N221" s="10">
        <f t="shared" si="6"/>
        <v>4235.6000000000004</v>
      </c>
      <c r="O221" s="8"/>
      <c r="P221" s="103"/>
    </row>
    <row r="222" spans="1:16" ht="33.75" customHeight="1" x14ac:dyDescent="0.25">
      <c r="A222" s="8">
        <f t="shared" si="7"/>
        <v>212</v>
      </c>
      <c r="B222" s="84" t="s">
        <v>17</v>
      </c>
      <c r="C222" s="8" t="s">
        <v>246</v>
      </c>
      <c r="D222" s="8" t="s">
        <v>65</v>
      </c>
      <c r="E222" s="9">
        <v>1168</v>
      </c>
      <c r="F222" s="9">
        <v>0</v>
      </c>
      <c r="G222" s="9">
        <v>50</v>
      </c>
      <c r="H222" s="9">
        <v>400</v>
      </c>
      <c r="I222" s="9">
        <v>1400</v>
      </c>
      <c r="J222" s="9">
        <v>982.6</v>
      </c>
      <c r="K222" s="9">
        <v>0</v>
      </c>
      <c r="L222" s="9">
        <v>250</v>
      </c>
      <c r="M222" s="86">
        <v>0</v>
      </c>
      <c r="N222" s="10">
        <f t="shared" si="6"/>
        <v>4250.6000000000004</v>
      </c>
      <c r="O222" s="8" t="s">
        <v>20</v>
      </c>
      <c r="P222" s="103" t="s">
        <v>20</v>
      </c>
    </row>
    <row r="223" spans="1:16" ht="33.75" customHeight="1" x14ac:dyDescent="0.25">
      <c r="A223" s="8">
        <f t="shared" si="7"/>
        <v>213</v>
      </c>
      <c r="B223" s="84" t="s">
        <v>17</v>
      </c>
      <c r="C223" s="8" t="s">
        <v>247</v>
      </c>
      <c r="D223" s="8" t="s">
        <v>65</v>
      </c>
      <c r="E223" s="9">
        <v>1168</v>
      </c>
      <c r="F223" s="9">
        <v>0</v>
      </c>
      <c r="G223" s="9">
        <v>50</v>
      </c>
      <c r="H223" s="9">
        <v>400</v>
      </c>
      <c r="I223" s="9">
        <v>1400</v>
      </c>
      <c r="J223" s="9">
        <v>982.6</v>
      </c>
      <c r="K223" s="9">
        <v>0</v>
      </c>
      <c r="L223" s="9">
        <v>250</v>
      </c>
      <c r="M223" s="86">
        <v>0</v>
      </c>
      <c r="N223" s="10">
        <f t="shared" si="6"/>
        <v>4250.6000000000004</v>
      </c>
      <c r="O223" s="8" t="s">
        <v>20</v>
      </c>
      <c r="P223" s="103" t="s">
        <v>20</v>
      </c>
    </row>
    <row r="224" spans="1:16" ht="33.75" customHeight="1" x14ac:dyDescent="0.25">
      <c r="A224" s="8">
        <f t="shared" si="7"/>
        <v>214</v>
      </c>
      <c r="B224" s="84" t="s">
        <v>17</v>
      </c>
      <c r="C224" s="8" t="s">
        <v>248</v>
      </c>
      <c r="D224" s="8" t="s">
        <v>65</v>
      </c>
      <c r="E224" s="9">
        <v>1168</v>
      </c>
      <c r="F224" s="9">
        <v>0</v>
      </c>
      <c r="G224" s="9">
        <v>75</v>
      </c>
      <c r="H224" s="9">
        <v>400</v>
      </c>
      <c r="I224" s="9">
        <v>1400</v>
      </c>
      <c r="J224" s="9">
        <v>982.6</v>
      </c>
      <c r="K224" s="9">
        <v>0</v>
      </c>
      <c r="L224" s="9">
        <v>250</v>
      </c>
      <c r="M224" s="86">
        <v>0</v>
      </c>
      <c r="N224" s="10">
        <f t="shared" si="6"/>
        <v>4275.6000000000004</v>
      </c>
      <c r="O224" s="8" t="s">
        <v>20</v>
      </c>
      <c r="P224" s="103" t="s">
        <v>20</v>
      </c>
    </row>
    <row r="225" spans="1:16" ht="33.75" customHeight="1" x14ac:dyDescent="0.25">
      <c r="A225" s="8">
        <f t="shared" si="7"/>
        <v>215</v>
      </c>
      <c r="B225" s="84" t="s">
        <v>17</v>
      </c>
      <c r="C225" s="8" t="s">
        <v>249</v>
      </c>
      <c r="D225" s="8" t="s">
        <v>65</v>
      </c>
      <c r="E225" s="9">
        <v>1168</v>
      </c>
      <c r="F225" s="9">
        <v>0</v>
      </c>
      <c r="G225" s="9">
        <v>75</v>
      </c>
      <c r="H225" s="9">
        <v>400</v>
      </c>
      <c r="I225" s="9">
        <v>1400</v>
      </c>
      <c r="J225" s="9">
        <v>982.6</v>
      </c>
      <c r="K225" s="9">
        <v>0</v>
      </c>
      <c r="L225" s="9">
        <v>250</v>
      </c>
      <c r="M225" s="86">
        <v>0</v>
      </c>
      <c r="N225" s="10">
        <f t="shared" si="6"/>
        <v>4275.6000000000004</v>
      </c>
      <c r="O225" s="8" t="s">
        <v>20</v>
      </c>
      <c r="P225" s="103" t="s">
        <v>20</v>
      </c>
    </row>
    <row r="226" spans="1:16" ht="33.75" customHeight="1" x14ac:dyDescent="0.25">
      <c r="A226" s="8">
        <f t="shared" si="7"/>
        <v>216</v>
      </c>
      <c r="B226" s="84" t="s">
        <v>17</v>
      </c>
      <c r="C226" s="8" t="s">
        <v>250</v>
      </c>
      <c r="D226" s="8" t="s">
        <v>65</v>
      </c>
      <c r="E226" s="9">
        <v>1168</v>
      </c>
      <c r="F226" s="9">
        <v>0</v>
      </c>
      <c r="G226" s="9">
        <v>50</v>
      </c>
      <c r="H226" s="9">
        <v>400</v>
      </c>
      <c r="I226" s="9">
        <v>1400</v>
      </c>
      <c r="J226" s="9">
        <v>982.6</v>
      </c>
      <c r="K226" s="9">
        <v>0</v>
      </c>
      <c r="L226" s="9">
        <v>250</v>
      </c>
      <c r="M226" s="86">
        <v>0</v>
      </c>
      <c r="N226" s="10">
        <f t="shared" si="6"/>
        <v>4250.6000000000004</v>
      </c>
      <c r="O226" s="8" t="s">
        <v>20</v>
      </c>
      <c r="P226" s="103" t="s">
        <v>20</v>
      </c>
    </row>
    <row r="227" spans="1:16" ht="33.75" customHeight="1" x14ac:dyDescent="0.25">
      <c r="A227" s="8">
        <f t="shared" si="7"/>
        <v>217</v>
      </c>
      <c r="B227" s="84" t="s">
        <v>17</v>
      </c>
      <c r="C227" s="8" t="s">
        <v>251</v>
      </c>
      <c r="D227" s="8" t="s">
        <v>65</v>
      </c>
      <c r="E227" s="9">
        <v>1168</v>
      </c>
      <c r="F227" s="9">
        <v>0</v>
      </c>
      <c r="G227" s="9">
        <v>75</v>
      </c>
      <c r="H227" s="9">
        <v>400</v>
      </c>
      <c r="I227" s="9">
        <v>1400</v>
      </c>
      <c r="J227" s="9">
        <v>982.6</v>
      </c>
      <c r="K227" s="9">
        <v>0</v>
      </c>
      <c r="L227" s="9">
        <v>250</v>
      </c>
      <c r="M227" s="86">
        <v>0</v>
      </c>
      <c r="N227" s="10">
        <f t="shared" si="6"/>
        <v>4275.6000000000004</v>
      </c>
      <c r="O227" s="8" t="s">
        <v>20</v>
      </c>
      <c r="P227" s="103" t="s">
        <v>20</v>
      </c>
    </row>
    <row r="228" spans="1:16" ht="33.75" customHeight="1" x14ac:dyDescent="0.25">
      <c r="A228" s="8">
        <f t="shared" si="7"/>
        <v>218</v>
      </c>
      <c r="B228" s="84" t="s">
        <v>17</v>
      </c>
      <c r="C228" s="8" t="s">
        <v>252</v>
      </c>
      <c r="D228" s="8" t="s">
        <v>65</v>
      </c>
      <c r="E228" s="9">
        <v>1168</v>
      </c>
      <c r="F228" s="9">
        <v>0</v>
      </c>
      <c r="G228" s="9">
        <v>75</v>
      </c>
      <c r="H228" s="9">
        <v>400</v>
      </c>
      <c r="I228" s="9">
        <v>1400</v>
      </c>
      <c r="J228" s="9">
        <v>982.6</v>
      </c>
      <c r="K228" s="9">
        <v>0</v>
      </c>
      <c r="L228" s="9">
        <v>250</v>
      </c>
      <c r="M228" s="86">
        <v>0</v>
      </c>
      <c r="N228" s="10">
        <f t="shared" si="6"/>
        <v>4275.6000000000004</v>
      </c>
      <c r="O228" s="8" t="s">
        <v>20</v>
      </c>
      <c r="P228" s="103" t="s">
        <v>20</v>
      </c>
    </row>
    <row r="229" spans="1:16" ht="33.75" customHeight="1" x14ac:dyDescent="0.25">
      <c r="A229" s="8">
        <f t="shared" si="7"/>
        <v>219</v>
      </c>
      <c r="B229" s="84" t="s">
        <v>17</v>
      </c>
      <c r="C229" s="8" t="s">
        <v>253</v>
      </c>
      <c r="D229" s="8" t="s">
        <v>65</v>
      </c>
      <c r="E229" s="9">
        <v>1168</v>
      </c>
      <c r="F229" s="9">
        <v>0</v>
      </c>
      <c r="G229" s="9">
        <v>75</v>
      </c>
      <c r="H229" s="9">
        <v>400</v>
      </c>
      <c r="I229" s="9">
        <v>1400</v>
      </c>
      <c r="J229" s="9">
        <v>982.6</v>
      </c>
      <c r="K229" s="9">
        <v>0</v>
      </c>
      <c r="L229" s="9">
        <v>250</v>
      </c>
      <c r="M229" s="86">
        <v>0</v>
      </c>
      <c r="N229" s="10">
        <f t="shared" si="6"/>
        <v>4275.6000000000004</v>
      </c>
      <c r="O229" s="8" t="s">
        <v>20</v>
      </c>
      <c r="P229" s="103" t="s">
        <v>20</v>
      </c>
    </row>
    <row r="230" spans="1:16" ht="33.75" customHeight="1" x14ac:dyDescent="0.25">
      <c r="A230" s="8">
        <f t="shared" si="7"/>
        <v>220</v>
      </c>
      <c r="B230" s="84" t="s">
        <v>17</v>
      </c>
      <c r="C230" s="8" t="s">
        <v>254</v>
      </c>
      <c r="D230" s="8" t="s">
        <v>65</v>
      </c>
      <c r="E230" s="9">
        <v>1168</v>
      </c>
      <c r="F230" s="9">
        <v>0</v>
      </c>
      <c r="G230" s="9">
        <v>75</v>
      </c>
      <c r="H230" s="9">
        <v>400</v>
      </c>
      <c r="I230" s="9">
        <v>1400</v>
      </c>
      <c r="J230" s="9">
        <v>982.6</v>
      </c>
      <c r="K230" s="9">
        <v>0</v>
      </c>
      <c r="L230" s="9">
        <v>250</v>
      </c>
      <c r="M230" s="86">
        <v>0</v>
      </c>
      <c r="N230" s="10">
        <f t="shared" si="6"/>
        <v>4275.6000000000004</v>
      </c>
      <c r="O230" s="8" t="s">
        <v>20</v>
      </c>
      <c r="P230" s="103" t="s">
        <v>20</v>
      </c>
    </row>
    <row r="231" spans="1:16" ht="33.75" customHeight="1" x14ac:dyDescent="0.25">
      <c r="A231" s="8">
        <f t="shared" si="7"/>
        <v>221</v>
      </c>
      <c r="B231" s="84" t="s">
        <v>17</v>
      </c>
      <c r="C231" s="8" t="s">
        <v>255</v>
      </c>
      <c r="D231" s="8" t="s">
        <v>65</v>
      </c>
      <c r="E231" s="9">
        <v>1168</v>
      </c>
      <c r="F231" s="9">
        <v>0</v>
      </c>
      <c r="G231" s="9">
        <v>75</v>
      </c>
      <c r="H231" s="9">
        <v>400</v>
      </c>
      <c r="I231" s="9">
        <v>1400</v>
      </c>
      <c r="J231" s="9">
        <v>982.6</v>
      </c>
      <c r="K231" s="9">
        <v>0</v>
      </c>
      <c r="L231" s="9">
        <v>250</v>
      </c>
      <c r="M231" s="86">
        <v>0</v>
      </c>
      <c r="N231" s="10">
        <f t="shared" si="6"/>
        <v>4275.6000000000004</v>
      </c>
      <c r="O231" s="8" t="s">
        <v>20</v>
      </c>
      <c r="P231" s="103" t="s">
        <v>20</v>
      </c>
    </row>
    <row r="232" spans="1:16" ht="33.75" customHeight="1" x14ac:dyDescent="0.25">
      <c r="A232" s="8">
        <f t="shared" si="7"/>
        <v>222</v>
      </c>
      <c r="B232" s="84" t="s">
        <v>17</v>
      </c>
      <c r="C232" s="8" t="s">
        <v>256</v>
      </c>
      <c r="D232" s="8" t="s">
        <v>65</v>
      </c>
      <c r="E232" s="9">
        <v>1168</v>
      </c>
      <c r="F232" s="9">
        <v>0</v>
      </c>
      <c r="G232" s="9">
        <v>75</v>
      </c>
      <c r="H232" s="9">
        <v>400</v>
      </c>
      <c r="I232" s="9">
        <v>1400</v>
      </c>
      <c r="J232" s="9">
        <v>982.6</v>
      </c>
      <c r="K232" s="9">
        <v>0</v>
      </c>
      <c r="L232" s="9">
        <v>250</v>
      </c>
      <c r="M232" s="86">
        <v>0</v>
      </c>
      <c r="N232" s="10">
        <f t="shared" si="6"/>
        <v>4275.6000000000004</v>
      </c>
      <c r="O232" s="8" t="s">
        <v>20</v>
      </c>
      <c r="P232" s="103" t="s">
        <v>20</v>
      </c>
    </row>
    <row r="233" spans="1:16" ht="33.75" customHeight="1" x14ac:dyDescent="0.25">
      <c r="A233" s="8">
        <f t="shared" si="7"/>
        <v>223</v>
      </c>
      <c r="B233" s="84" t="s">
        <v>17</v>
      </c>
      <c r="C233" s="8" t="s">
        <v>257</v>
      </c>
      <c r="D233" s="8" t="s">
        <v>65</v>
      </c>
      <c r="E233" s="9">
        <v>1168</v>
      </c>
      <c r="F233" s="9">
        <v>0</v>
      </c>
      <c r="G233" s="9">
        <v>50</v>
      </c>
      <c r="H233" s="9">
        <v>400</v>
      </c>
      <c r="I233" s="9">
        <v>1400</v>
      </c>
      <c r="J233" s="9">
        <v>982.6</v>
      </c>
      <c r="K233" s="9">
        <v>0</v>
      </c>
      <c r="L233" s="9">
        <v>250</v>
      </c>
      <c r="M233" s="86">
        <v>0</v>
      </c>
      <c r="N233" s="10">
        <f t="shared" si="6"/>
        <v>4250.6000000000004</v>
      </c>
      <c r="O233" s="8" t="s">
        <v>20</v>
      </c>
      <c r="P233" s="103" t="s">
        <v>20</v>
      </c>
    </row>
    <row r="234" spans="1:16" ht="33.75" customHeight="1" x14ac:dyDescent="0.25">
      <c r="A234" s="8">
        <f t="shared" si="7"/>
        <v>224</v>
      </c>
      <c r="B234" s="84" t="s">
        <v>17</v>
      </c>
      <c r="C234" s="8" t="s">
        <v>258</v>
      </c>
      <c r="D234" s="8" t="s">
        <v>65</v>
      </c>
      <c r="E234" s="9">
        <v>1168</v>
      </c>
      <c r="F234" s="9">
        <v>0</v>
      </c>
      <c r="G234" s="9">
        <v>50</v>
      </c>
      <c r="H234" s="9">
        <v>400</v>
      </c>
      <c r="I234" s="9">
        <v>1400</v>
      </c>
      <c r="J234" s="9">
        <v>982.6</v>
      </c>
      <c r="K234" s="9">
        <v>0</v>
      </c>
      <c r="L234" s="9">
        <v>250</v>
      </c>
      <c r="M234" s="86">
        <v>0</v>
      </c>
      <c r="N234" s="10">
        <f t="shared" si="6"/>
        <v>4250.6000000000004</v>
      </c>
      <c r="O234" s="8" t="s">
        <v>20</v>
      </c>
      <c r="P234" s="103" t="s">
        <v>20</v>
      </c>
    </row>
    <row r="235" spans="1:16" ht="33.75" customHeight="1" x14ac:dyDescent="0.25">
      <c r="A235" s="8">
        <f t="shared" si="7"/>
        <v>225</v>
      </c>
      <c r="B235" s="84" t="s">
        <v>17</v>
      </c>
      <c r="C235" s="8" t="s">
        <v>259</v>
      </c>
      <c r="D235" s="8" t="s">
        <v>65</v>
      </c>
      <c r="E235" s="9">
        <v>1168</v>
      </c>
      <c r="F235" s="9">
        <v>0</v>
      </c>
      <c r="G235" s="9">
        <v>50</v>
      </c>
      <c r="H235" s="9">
        <v>400</v>
      </c>
      <c r="I235" s="9">
        <v>1400</v>
      </c>
      <c r="J235" s="9">
        <v>982.6</v>
      </c>
      <c r="K235" s="9">
        <v>0</v>
      </c>
      <c r="L235" s="9">
        <v>250</v>
      </c>
      <c r="M235" s="86">
        <v>0</v>
      </c>
      <c r="N235" s="10">
        <f t="shared" si="6"/>
        <v>4250.6000000000004</v>
      </c>
      <c r="O235" s="8" t="s">
        <v>20</v>
      </c>
      <c r="P235" s="103" t="s">
        <v>20</v>
      </c>
    </row>
    <row r="236" spans="1:16" ht="33.75" customHeight="1" x14ac:dyDescent="0.25">
      <c r="A236" s="8">
        <f t="shared" si="7"/>
        <v>226</v>
      </c>
      <c r="B236" s="84" t="s">
        <v>17</v>
      </c>
      <c r="C236" s="8" t="s">
        <v>260</v>
      </c>
      <c r="D236" s="8" t="s">
        <v>65</v>
      </c>
      <c r="E236" s="9">
        <v>1168</v>
      </c>
      <c r="F236" s="9">
        <v>0</v>
      </c>
      <c r="G236" s="9">
        <v>50</v>
      </c>
      <c r="H236" s="9">
        <v>400</v>
      </c>
      <c r="I236" s="9">
        <v>1400</v>
      </c>
      <c r="J236" s="9">
        <v>982.6</v>
      </c>
      <c r="K236" s="9">
        <v>0</v>
      </c>
      <c r="L236" s="9">
        <v>250</v>
      </c>
      <c r="M236" s="86">
        <v>0</v>
      </c>
      <c r="N236" s="10">
        <f t="shared" si="6"/>
        <v>4250.6000000000004</v>
      </c>
      <c r="O236" s="8" t="s">
        <v>20</v>
      </c>
      <c r="P236" s="103" t="s">
        <v>20</v>
      </c>
    </row>
    <row r="237" spans="1:16" ht="33.75" customHeight="1" x14ac:dyDescent="0.25">
      <c r="A237" s="8">
        <f t="shared" si="7"/>
        <v>227</v>
      </c>
      <c r="B237" s="84" t="s">
        <v>17</v>
      </c>
      <c r="C237" s="8" t="s">
        <v>261</v>
      </c>
      <c r="D237" s="8" t="s">
        <v>65</v>
      </c>
      <c r="E237" s="9">
        <v>1168</v>
      </c>
      <c r="F237" s="9">
        <v>0</v>
      </c>
      <c r="G237" s="9">
        <v>75</v>
      </c>
      <c r="H237" s="9">
        <v>400</v>
      </c>
      <c r="I237" s="9">
        <v>1400</v>
      </c>
      <c r="J237" s="9">
        <v>982.6</v>
      </c>
      <c r="K237" s="9">
        <v>0</v>
      </c>
      <c r="L237" s="9">
        <v>250</v>
      </c>
      <c r="M237" s="86">
        <v>0</v>
      </c>
      <c r="N237" s="10">
        <f t="shared" si="6"/>
        <v>4275.6000000000004</v>
      </c>
      <c r="O237" s="8" t="s">
        <v>20</v>
      </c>
      <c r="P237" s="103" t="s">
        <v>20</v>
      </c>
    </row>
    <row r="238" spans="1:16" ht="33.75" customHeight="1" x14ac:dyDescent="0.25">
      <c r="A238" s="8">
        <f t="shared" si="7"/>
        <v>228</v>
      </c>
      <c r="B238" s="84" t="s">
        <v>17</v>
      </c>
      <c r="C238" s="8" t="s">
        <v>262</v>
      </c>
      <c r="D238" s="8" t="s">
        <v>65</v>
      </c>
      <c r="E238" s="9">
        <v>1168</v>
      </c>
      <c r="F238" s="9">
        <v>0</v>
      </c>
      <c r="G238" s="9">
        <v>50</v>
      </c>
      <c r="H238" s="9">
        <v>400</v>
      </c>
      <c r="I238" s="9">
        <v>1400</v>
      </c>
      <c r="J238" s="9">
        <v>982.6</v>
      </c>
      <c r="K238" s="9">
        <v>0</v>
      </c>
      <c r="L238" s="9">
        <v>250</v>
      </c>
      <c r="M238" s="86">
        <v>0</v>
      </c>
      <c r="N238" s="10">
        <f t="shared" si="6"/>
        <v>4250.6000000000004</v>
      </c>
      <c r="O238" s="8" t="s">
        <v>20</v>
      </c>
      <c r="P238" s="103" t="s">
        <v>20</v>
      </c>
    </row>
    <row r="239" spans="1:16" ht="33.75" customHeight="1" x14ac:dyDescent="0.25">
      <c r="A239" s="8">
        <f t="shared" si="7"/>
        <v>229</v>
      </c>
      <c r="B239" s="84" t="s">
        <v>17</v>
      </c>
      <c r="C239" s="8" t="s">
        <v>263</v>
      </c>
      <c r="D239" s="8" t="s">
        <v>65</v>
      </c>
      <c r="E239" s="9">
        <v>1168</v>
      </c>
      <c r="F239" s="9">
        <v>0</v>
      </c>
      <c r="G239" s="9">
        <v>50</v>
      </c>
      <c r="H239" s="9">
        <v>400</v>
      </c>
      <c r="I239" s="9">
        <v>1400</v>
      </c>
      <c r="J239" s="9">
        <v>982.6</v>
      </c>
      <c r="K239" s="9">
        <v>0</v>
      </c>
      <c r="L239" s="9">
        <v>250</v>
      </c>
      <c r="M239" s="86">
        <v>0</v>
      </c>
      <c r="N239" s="10">
        <f t="shared" si="6"/>
        <v>4250.6000000000004</v>
      </c>
      <c r="O239" s="8" t="s">
        <v>20</v>
      </c>
      <c r="P239" s="103" t="s">
        <v>20</v>
      </c>
    </row>
    <row r="240" spans="1:16" ht="33.75" customHeight="1" x14ac:dyDescent="0.25">
      <c r="A240" s="8">
        <f t="shared" si="7"/>
        <v>230</v>
      </c>
      <c r="B240" s="84" t="s">
        <v>17</v>
      </c>
      <c r="C240" s="8" t="s">
        <v>264</v>
      </c>
      <c r="D240" s="8" t="s">
        <v>65</v>
      </c>
      <c r="E240" s="9">
        <v>1168</v>
      </c>
      <c r="F240" s="9">
        <v>0</v>
      </c>
      <c r="G240" s="9">
        <v>50</v>
      </c>
      <c r="H240" s="9">
        <v>400</v>
      </c>
      <c r="I240" s="9">
        <v>1400</v>
      </c>
      <c r="J240" s="9">
        <v>982.6</v>
      </c>
      <c r="K240" s="9">
        <v>0</v>
      </c>
      <c r="L240" s="9">
        <v>250</v>
      </c>
      <c r="M240" s="86">
        <v>0</v>
      </c>
      <c r="N240" s="10">
        <f t="shared" si="6"/>
        <v>4250.6000000000004</v>
      </c>
      <c r="O240" s="8" t="s">
        <v>20</v>
      </c>
      <c r="P240" s="103" t="s">
        <v>20</v>
      </c>
    </row>
    <row r="241" spans="1:16" ht="33.75" customHeight="1" x14ac:dyDescent="0.25">
      <c r="A241" s="8">
        <f t="shared" si="7"/>
        <v>231</v>
      </c>
      <c r="B241" s="84" t="s">
        <v>17</v>
      </c>
      <c r="C241" s="8" t="s">
        <v>265</v>
      </c>
      <c r="D241" s="8" t="s">
        <v>65</v>
      </c>
      <c r="E241" s="9">
        <v>1168</v>
      </c>
      <c r="F241" s="9">
        <v>0</v>
      </c>
      <c r="G241" s="9">
        <v>50</v>
      </c>
      <c r="H241" s="9">
        <v>400</v>
      </c>
      <c r="I241" s="9">
        <v>1400</v>
      </c>
      <c r="J241" s="9">
        <v>982.6</v>
      </c>
      <c r="K241" s="9">
        <v>0</v>
      </c>
      <c r="L241" s="9">
        <v>250</v>
      </c>
      <c r="M241" s="86">
        <v>0</v>
      </c>
      <c r="N241" s="10">
        <f t="shared" si="6"/>
        <v>4250.6000000000004</v>
      </c>
      <c r="O241" s="8" t="s">
        <v>20</v>
      </c>
      <c r="P241" s="103" t="s">
        <v>20</v>
      </c>
    </row>
    <row r="242" spans="1:16" ht="33.75" customHeight="1" x14ac:dyDescent="0.25">
      <c r="A242" s="8">
        <f t="shared" si="7"/>
        <v>232</v>
      </c>
      <c r="B242" s="84" t="s">
        <v>17</v>
      </c>
      <c r="C242" s="8" t="s">
        <v>266</v>
      </c>
      <c r="D242" s="8" t="s">
        <v>65</v>
      </c>
      <c r="E242" s="9">
        <v>1168</v>
      </c>
      <c r="F242" s="9">
        <v>0</v>
      </c>
      <c r="G242" s="9">
        <v>50</v>
      </c>
      <c r="H242" s="9">
        <v>400</v>
      </c>
      <c r="I242" s="9">
        <v>1400</v>
      </c>
      <c r="J242" s="9">
        <v>982.6</v>
      </c>
      <c r="K242" s="9">
        <v>0</v>
      </c>
      <c r="L242" s="9">
        <v>250</v>
      </c>
      <c r="M242" s="86">
        <v>0</v>
      </c>
      <c r="N242" s="10">
        <f t="shared" si="6"/>
        <v>4250.6000000000004</v>
      </c>
      <c r="O242" s="8" t="s">
        <v>20</v>
      </c>
      <c r="P242" s="103" t="s">
        <v>20</v>
      </c>
    </row>
    <row r="243" spans="1:16" ht="33.75" customHeight="1" x14ac:dyDescent="0.25">
      <c r="A243" s="8">
        <f t="shared" si="7"/>
        <v>233</v>
      </c>
      <c r="B243" s="84" t="s">
        <v>17</v>
      </c>
      <c r="C243" s="8" t="s">
        <v>267</v>
      </c>
      <c r="D243" s="8" t="s">
        <v>39</v>
      </c>
      <c r="E243" s="9">
        <v>2441</v>
      </c>
      <c r="F243" s="9">
        <v>0</v>
      </c>
      <c r="G243" s="9">
        <v>35</v>
      </c>
      <c r="H243" s="9">
        <v>500</v>
      </c>
      <c r="I243" s="9">
        <v>2400</v>
      </c>
      <c r="J243" s="9">
        <v>0</v>
      </c>
      <c r="K243" s="9">
        <v>0</v>
      </c>
      <c r="L243" s="9">
        <v>250</v>
      </c>
      <c r="M243" s="86">
        <v>0</v>
      </c>
      <c r="N243" s="10">
        <f t="shared" si="6"/>
        <v>5626</v>
      </c>
      <c r="O243" s="8" t="s">
        <v>20</v>
      </c>
      <c r="P243" s="103" t="s">
        <v>20</v>
      </c>
    </row>
    <row r="244" spans="1:16" ht="33.75" customHeight="1" x14ac:dyDescent="0.25">
      <c r="A244" s="8">
        <f t="shared" si="7"/>
        <v>234</v>
      </c>
      <c r="B244" s="84" t="s">
        <v>17</v>
      </c>
      <c r="C244" s="8" t="s">
        <v>268</v>
      </c>
      <c r="D244" s="8" t="s">
        <v>39</v>
      </c>
      <c r="E244" s="9">
        <v>2441</v>
      </c>
      <c r="F244" s="9">
        <v>0</v>
      </c>
      <c r="G244" s="9">
        <v>35</v>
      </c>
      <c r="H244" s="9">
        <v>500</v>
      </c>
      <c r="I244" s="9">
        <v>2400</v>
      </c>
      <c r="J244" s="9">
        <v>0</v>
      </c>
      <c r="K244" s="9">
        <v>0</v>
      </c>
      <c r="L244" s="9">
        <v>250</v>
      </c>
      <c r="M244" s="86">
        <v>0</v>
      </c>
      <c r="N244" s="10">
        <f t="shared" si="6"/>
        <v>5626</v>
      </c>
      <c r="O244" s="8" t="s">
        <v>20</v>
      </c>
      <c r="P244" s="103" t="s">
        <v>20</v>
      </c>
    </row>
    <row r="245" spans="1:16" ht="33.75" customHeight="1" x14ac:dyDescent="0.25">
      <c r="A245" s="8">
        <f t="shared" si="7"/>
        <v>235</v>
      </c>
      <c r="B245" s="84" t="s">
        <v>17</v>
      </c>
      <c r="C245" s="8" t="s">
        <v>269</v>
      </c>
      <c r="D245" s="8" t="s">
        <v>29</v>
      </c>
      <c r="E245" s="9">
        <v>1460</v>
      </c>
      <c r="F245" s="9">
        <v>0</v>
      </c>
      <c r="G245" s="9">
        <v>35</v>
      </c>
      <c r="H245" s="9">
        <v>450</v>
      </c>
      <c r="I245" s="9">
        <v>2000</v>
      </c>
      <c r="J245" s="9">
        <v>382.6</v>
      </c>
      <c r="K245" s="9">
        <v>0</v>
      </c>
      <c r="L245" s="9">
        <v>250</v>
      </c>
      <c r="M245" s="86">
        <v>0</v>
      </c>
      <c r="N245" s="10">
        <f>SUM(E245:M245)</f>
        <v>4577.6000000000004</v>
      </c>
      <c r="O245" s="8" t="s">
        <v>20</v>
      </c>
      <c r="P245" s="103" t="s">
        <v>20</v>
      </c>
    </row>
    <row r="246" spans="1:16" ht="33.75" customHeight="1" x14ac:dyDescent="0.25">
      <c r="A246" s="8">
        <f t="shared" si="7"/>
        <v>236</v>
      </c>
      <c r="B246" s="84" t="s">
        <v>17</v>
      </c>
      <c r="C246" s="8" t="s">
        <v>270</v>
      </c>
      <c r="D246" s="8" t="s">
        <v>29</v>
      </c>
      <c r="E246" s="9">
        <v>1460</v>
      </c>
      <c r="F246" s="9">
        <v>0</v>
      </c>
      <c r="G246" s="9">
        <v>35</v>
      </c>
      <c r="H246" s="9">
        <v>450</v>
      </c>
      <c r="I246" s="9">
        <v>2000</v>
      </c>
      <c r="J246" s="9">
        <v>382.6</v>
      </c>
      <c r="K246" s="9">
        <v>0</v>
      </c>
      <c r="L246" s="9">
        <v>250</v>
      </c>
      <c r="M246" s="86">
        <v>0</v>
      </c>
      <c r="N246" s="10">
        <f t="shared" ref="N246:N309" si="8">SUM(E246:M246)</f>
        <v>4577.6000000000004</v>
      </c>
      <c r="O246" s="8" t="s">
        <v>20</v>
      </c>
      <c r="P246" s="103" t="s">
        <v>20</v>
      </c>
    </row>
    <row r="247" spans="1:16" ht="33.75" customHeight="1" x14ac:dyDescent="0.25">
      <c r="A247" s="8">
        <f t="shared" si="7"/>
        <v>237</v>
      </c>
      <c r="B247" s="84" t="s">
        <v>17</v>
      </c>
      <c r="C247" s="85" t="s">
        <v>271</v>
      </c>
      <c r="D247" s="8" t="s">
        <v>65</v>
      </c>
      <c r="E247" s="9">
        <v>1168</v>
      </c>
      <c r="F247" s="9">
        <v>0</v>
      </c>
      <c r="G247" s="9">
        <v>75</v>
      </c>
      <c r="H247" s="9">
        <v>400</v>
      </c>
      <c r="I247" s="9">
        <v>1400</v>
      </c>
      <c r="J247" s="9">
        <v>982.6</v>
      </c>
      <c r="K247" s="9">
        <v>0</v>
      </c>
      <c r="L247" s="9">
        <v>250</v>
      </c>
      <c r="M247" s="86">
        <v>0</v>
      </c>
      <c r="N247" s="10">
        <f t="shared" si="8"/>
        <v>4275.6000000000004</v>
      </c>
      <c r="O247" s="8" t="s">
        <v>20</v>
      </c>
      <c r="P247" s="103" t="s">
        <v>20</v>
      </c>
    </row>
    <row r="248" spans="1:16" ht="33.75" customHeight="1" x14ac:dyDescent="0.25">
      <c r="A248" s="8">
        <f t="shared" si="7"/>
        <v>238</v>
      </c>
      <c r="B248" s="84" t="s">
        <v>17</v>
      </c>
      <c r="C248" s="8" t="s">
        <v>272</v>
      </c>
      <c r="D248" s="8" t="s">
        <v>65</v>
      </c>
      <c r="E248" s="9">
        <v>1168</v>
      </c>
      <c r="F248" s="9">
        <v>0</v>
      </c>
      <c r="G248" s="9">
        <v>50</v>
      </c>
      <c r="H248" s="9">
        <v>400</v>
      </c>
      <c r="I248" s="9">
        <v>1400</v>
      </c>
      <c r="J248" s="9">
        <v>982.6</v>
      </c>
      <c r="K248" s="9">
        <v>0</v>
      </c>
      <c r="L248" s="9">
        <v>250</v>
      </c>
      <c r="M248" s="86">
        <v>0</v>
      </c>
      <c r="N248" s="10">
        <f t="shared" si="8"/>
        <v>4250.6000000000004</v>
      </c>
      <c r="O248" s="8" t="s">
        <v>20</v>
      </c>
      <c r="P248" s="103" t="s">
        <v>20</v>
      </c>
    </row>
    <row r="249" spans="1:16" ht="33.75" customHeight="1" x14ac:dyDescent="0.25">
      <c r="A249" s="8">
        <f t="shared" si="7"/>
        <v>239</v>
      </c>
      <c r="B249" s="84" t="s">
        <v>17</v>
      </c>
      <c r="C249" s="8" t="s">
        <v>273</v>
      </c>
      <c r="D249" s="8" t="s">
        <v>65</v>
      </c>
      <c r="E249" s="9">
        <v>1168</v>
      </c>
      <c r="F249" s="9">
        <v>0</v>
      </c>
      <c r="G249" s="9">
        <v>50</v>
      </c>
      <c r="H249" s="9">
        <v>400</v>
      </c>
      <c r="I249" s="9">
        <v>1400</v>
      </c>
      <c r="J249" s="9">
        <v>982.6</v>
      </c>
      <c r="K249" s="9">
        <v>0</v>
      </c>
      <c r="L249" s="9">
        <v>250</v>
      </c>
      <c r="M249" s="86">
        <v>0</v>
      </c>
      <c r="N249" s="10">
        <f t="shared" si="8"/>
        <v>4250.6000000000004</v>
      </c>
      <c r="O249" s="8" t="s">
        <v>20</v>
      </c>
      <c r="P249" s="103" t="s">
        <v>20</v>
      </c>
    </row>
    <row r="250" spans="1:16" ht="33.75" customHeight="1" x14ac:dyDescent="0.25">
      <c r="A250" s="8">
        <f t="shared" si="7"/>
        <v>240</v>
      </c>
      <c r="B250" s="84" t="s">
        <v>17</v>
      </c>
      <c r="C250" s="8" t="s">
        <v>274</v>
      </c>
      <c r="D250" s="8" t="s">
        <v>65</v>
      </c>
      <c r="E250" s="87">
        <v>1168</v>
      </c>
      <c r="F250" s="88">
        <v>0</v>
      </c>
      <c r="G250" s="9">
        <v>50</v>
      </c>
      <c r="H250" s="9">
        <v>400</v>
      </c>
      <c r="I250" s="9">
        <v>1400</v>
      </c>
      <c r="J250" s="9">
        <v>982.6</v>
      </c>
      <c r="K250" s="9">
        <v>0</v>
      </c>
      <c r="L250" s="9">
        <v>250</v>
      </c>
      <c r="M250" s="86">
        <v>0</v>
      </c>
      <c r="N250" s="10">
        <f t="shared" si="8"/>
        <v>4250.6000000000004</v>
      </c>
      <c r="O250" s="8" t="s">
        <v>20</v>
      </c>
      <c r="P250" s="103" t="s">
        <v>20</v>
      </c>
    </row>
    <row r="251" spans="1:16" ht="33.75" customHeight="1" x14ac:dyDescent="0.25">
      <c r="A251" s="8">
        <f t="shared" si="7"/>
        <v>241</v>
      </c>
      <c r="B251" s="84" t="s">
        <v>17</v>
      </c>
      <c r="C251" s="8" t="s">
        <v>275</v>
      </c>
      <c r="D251" s="8" t="s">
        <v>65</v>
      </c>
      <c r="E251" s="9">
        <v>1168</v>
      </c>
      <c r="F251" s="9">
        <v>0</v>
      </c>
      <c r="G251" s="9">
        <v>50</v>
      </c>
      <c r="H251" s="9">
        <v>400</v>
      </c>
      <c r="I251" s="9">
        <v>1400</v>
      </c>
      <c r="J251" s="9">
        <v>982.6</v>
      </c>
      <c r="K251" s="9">
        <v>0</v>
      </c>
      <c r="L251" s="9">
        <v>250</v>
      </c>
      <c r="M251" s="86">
        <v>0</v>
      </c>
      <c r="N251" s="10">
        <f t="shared" si="8"/>
        <v>4250.6000000000004</v>
      </c>
      <c r="O251" s="8" t="s">
        <v>20</v>
      </c>
      <c r="P251" s="103" t="s">
        <v>20</v>
      </c>
    </row>
    <row r="252" spans="1:16" ht="33.75" customHeight="1" x14ac:dyDescent="0.25">
      <c r="A252" s="8">
        <f t="shared" si="7"/>
        <v>242</v>
      </c>
      <c r="B252" s="84" t="s">
        <v>17</v>
      </c>
      <c r="C252" s="8" t="s">
        <v>276</v>
      </c>
      <c r="D252" s="8" t="s">
        <v>65</v>
      </c>
      <c r="E252" s="9">
        <v>1168</v>
      </c>
      <c r="F252" s="9">
        <v>0</v>
      </c>
      <c r="G252" s="9">
        <v>50</v>
      </c>
      <c r="H252" s="9">
        <v>400</v>
      </c>
      <c r="I252" s="9">
        <v>1400</v>
      </c>
      <c r="J252" s="9">
        <v>982.6</v>
      </c>
      <c r="K252" s="9">
        <v>0</v>
      </c>
      <c r="L252" s="9">
        <v>250</v>
      </c>
      <c r="M252" s="86">
        <v>0</v>
      </c>
      <c r="N252" s="10">
        <f t="shared" si="8"/>
        <v>4250.6000000000004</v>
      </c>
      <c r="O252" s="8" t="s">
        <v>20</v>
      </c>
      <c r="P252" s="103" t="s">
        <v>20</v>
      </c>
    </row>
    <row r="253" spans="1:16" ht="33.75" customHeight="1" x14ac:dyDescent="0.25">
      <c r="A253" s="8">
        <f t="shared" si="7"/>
        <v>243</v>
      </c>
      <c r="B253" s="84" t="s">
        <v>17</v>
      </c>
      <c r="C253" s="8" t="s">
        <v>277</v>
      </c>
      <c r="D253" s="8" t="s">
        <v>65</v>
      </c>
      <c r="E253" s="9">
        <v>1168</v>
      </c>
      <c r="F253" s="9">
        <v>0</v>
      </c>
      <c r="G253" s="9">
        <v>35</v>
      </c>
      <c r="H253" s="9">
        <v>400</v>
      </c>
      <c r="I253" s="9">
        <v>1400</v>
      </c>
      <c r="J253" s="9">
        <v>1155.05</v>
      </c>
      <c r="K253" s="9">
        <v>0</v>
      </c>
      <c r="L253" s="9">
        <v>250</v>
      </c>
      <c r="M253" s="86">
        <v>0</v>
      </c>
      <c r="N253" s="10">
        <f t="shared" si="8"/>
        <v>4408.05</v>
      </c>
      <c r="O253" s="8" t="s">
        <v>20</v>
      </c>
      <c r="P253" s="103" t="s">
        <v>20</v>
      </c>
    </row>
    <row r="254" spans="1:16" ht="33.75" customHeight="1" x14ac:dyDescent="0.25">
      <c r="A254" s="8">
        <f t="shared" si="7"/>
        <v>244</v>
      </c>
      <c r="B254" s="84" t="s">
        <v>17</v>
      </c>
      <c r="C254" s="8" t="s">
        <v>278</v>
      </c>
      <c r="D254" s="8" t="s">
        <v>65</v>
      </c>
      <c r="E254" s="9">
        <v>1168</v>
      </c>
      <c r="F254" s="9">
        <v>0</v>
      </c>
      <c r="G254" s="9">
        <v>35</v>
      </c>
      <c r="H254" s="9">
        <v>400</v>
      </c>
      <c r="I254" s="9">
        <v>1400</v>
      </c>
      <c r="J254" s="9">
        <v>1155.05</v>
      </c>
      <c r="K254" s="9">
        <v>0</v>
      </c>
      <c r="L254" s="9">
        <v>250</v>
      </c>
      <c r="M254" s="86">
        <v>0</v>
      </c>
      <c r="N254" s="10">
        <f t="shared" si="8"/>
        <v>4408.05</v>
      </c>
      <c r="O254" s="8" t="s">
        <v>20</v>
      </c>
      <c r="P254" s="103" t="s">
        <v>20</v>
      </c>
    </row>
    <row r="255" spans="1:16" ht="33.75" customHeight="1" x14ac:dyDescent="0.25">
      <c r="A255" s="8">
        <f t="shared" si="7"/>
        <v>245</v>
      </c>
      <c r="B255" s="84" t="s">
        <v>17</v>
      </c>
      <c r="C255" s="8" t="s">
        <v>279</v>
      </c>
      <c r="D255" s="8" t="s">
        <v>65</v>
      </c>
      <c r="E255" s="9">
        <v>1168</v>
      </c>
      <c r="F255" s="9">
        <v>0</v>
      </c>
      <c r="G255" s="9">
        <v>35</v>
      </c>
      <c r="H255" s="9">
        <v>400</v>
      </c>
      <c r="I255" s="9">
        <v>1400</v>
      </c>
      <c r="J255" s="9">
        <v>982.6</v>
      </c>
      <c r="K255" s="9">
        <v>0</v>
      </c>
      <c r="L255" s="9">
        <v>250</v>
      </c>
      <c r="M255" s="86">
        <v>0</v>
      </c>
      <c r="N255" s="10">
        <f t="shared" si="8"/>
        <v>4235.6000000000004</v>
      </c>
      <c r="O255" s="8" t="s">
        <v>20</v>
      </c>
      <c r="P255" s="103" t="s">
        <v>20</v>
      </c>
    </row>
    <row r="256" spans="1:16" ht="33.75" customHeight="1" x14ac:dyDescent="0.25">
      <c r="A256" s="8">
        <f t="shared" si="7"/>
        <v>246</v>
      </c>
      <c r="B256" s="84" t="s">
        <v>17</v>
      </c>
      <c r="C256" s="8" t="s">
        <v>280</v>
      </c>
      <c r="D256" s="8" t="s">
        <v>65</v>
      </c>
      <c r="E256" s="9">
        <v>1168</v>
      </c>
      <c r="F256" s="9">
        <v>0</v>
      </c>
      <c r="G256" s="9">
        <v>35</v>
      </c>
      <c r="H256" s="9">
        <v>400</v>
      </c>
      <c r="I256" s="9">
        <v>1400</v>
      </c>
      <c r="J256" s="9">
        <v>982.6</v>
      </c>
      <c r="K256" s="9">
        <v>0</v>
      </c>
      <c r="L256" s="9">
        <v>250</v>
      </c>
      <c r="M256" s="86">
        <v>0</v>
      </c>
      <c r="N256" s="10">
        <f t="shared" si="8"/>
        <v>4235.6000000000004</v>
      </c>
      <c r="O256" s="8" t="s">
        <v>20</v>
      </c>
      <c r="P256" s="103" t="s">
        <v>20</v>
      </c>
    </row>
    <row r="257" spans="1:16" ht="33.75" customHeight="1" x14ac:dyDescent="0.25">
      <c r="A257" s="8">
        <f t="shared" si="7"/>
        <v>247</v>
      </c>
      <c r="B257" s="84" t="s">
        <v>17</v>
      </c>
      <c r="C257" s="8" t="s">
        <v>281</v>
      </c>
      <c r="D257" s="8" t="s">
        <v>65</v>
      </c>
      <c r="E257" s="9">
        <v>1168</v>
      </c>
      <c r="F257" s="9">
        <v>0</v>
      </c>
      <c r="G257" s="9">
        <v>35</v>
      </c>
      <c r="H257" s="9">
        <v>400</v>
      </c>
      <c r="I257" s="9">
        <v>1400</v>
      </c>
      <c r="J257" s="9">
        <v>982.6</v>
      </c>
      <c r="K257" s="9">
        <v>0</v>
      </c>
      <c r="L257" s="9">
        <v>250</v>
      </c>
      <c r="M257" s="86">
        <v>0</v>
      </c>
      <c r="N257" s="10">
        <f t="shared" si="8"/>
        <v>4235.6000000000004</v>
      </c>
      <c r="O257" s="10" t="s">
        <v>20</v>
      </c>
      <c r="P257" s="103" t="s">
        <v>20</v>
      </c>
    </row>
    <row r="258" spans="1:16" ht="33.75" customHeight="1" x14ac:dyDescent="0.25">
      <c r="A258" s="8">
        <f t="shared" si="7"/>
        <v>248</v>
      </c>
      <c r="B258" s="84" t="s">
        <v>17</v>
      </c>
      <c r="C258" s="8" t="s">
        <v>282</v>
      </c>
      <c r="D258" s="8" t="s">
        <v>65</v>
      </c>
      <c r="E258" s="9">
        <v>1168</v>
      </c>
      <c r="F258" s="9">
        <v>0</v>
      </c>
      <c r="G258" s="9">
        <v>35</v>
      </c>
      <c r="H258" s="9">
        <v>400</v>
      </c>
      <c r="I258" s="9">
        <v>1400</v>
      </c>
      <c r="J258" s="9">
        <v>982.6</v>
      </c>
      <c r="K258" s="9">
        <v>0</v>
      </c>
      <c r="L258" s="9">
        <v>250</v>
      </c>
      <c r="M258" s="86">
        <v>0</v>
      </c>
      <c r="N258" s="10">
        <f t="shared" si="8"/>
        <v>4235.6000000000004</v>
      </c>
      <c r="O258" s="8" t="s">
        <v>20</v>
      </c>
      <c r="P258" s="103" t="s">
        <v>20</v>
      </c>
    </row>
    <row r="259" spans="1:16" ht="33.75" customHeight="1" x14ac:dyDescent="0.25">
      <c r="A259" s="8">
        <f t="shared" si="7"/>
        <v>249</v>
      </c>
      <c r="B259" s="84" t="s">
        <v>17</v>
      </c>
      <c r="C259" s="8" t="s">
        <v>283</v>
      </c>
      <c r="D259" s="8" t="s">
        <v>65</v>
      </c>
      <c r="E259" s="9">
        <v>1168</v>
      </c>
      <c r="F259" s="9">
        <v>0</v>
      </c>
      <c r="G259" s="9">
        <v>35</v>
      </c>
      <c r="H259" s="9">
        <v>400</v>
      </c>
      <c r="I259" s="9">
        <v>1400</v>
      </c>
      <c r="J259" s="9">
        <v>1155.05</v>
      </c>
      <c r="K259" s="9">
        <v>0</v>
      </c>
      <c r="L259" s="9">
        <v>250</v>
      </c>
      <c r="M259" s="86">
        <v>0</v>
      </c>
      <c r="N259" s="10">
        <f t="shared" si="8"/>
        <v>4408.05</v>
      </c>
      <c r="O259" s="8" t="s">
        <v>20</v>
      </c>
      <c r="P259" s="103" t="s">
        <v>20</v>
      </c>
    </row>
    <row r="260" spans="1:16" ht="33.75" customHeight="1" x14ac:dyDescent="0.25">
      <c r="A260" s="8">
        <f t="shared" si="7"/>
        <v>250</v>
      </c>
      <c r="B260" s="84" t="s">
        <v>17</v>
      </c>
      <c r="C260" s="8" t="s">
        <v>284</v>
      </c>
      <c r="D260" s="8" t="s">
        <v>65</v>
      </c>
      <c r="E260" s="9">
        <v>1168</v>
      </c>
      <c r="F260" s="9">
        <v>0</v>
      </c>
      <c r="G260" s="9">
        <v>35</v>
      </c>
      <c r="H260" s="9">
        <v>400</v>
      </c>
      <c r="I260" s="9">
        <v>1400</v>
      </c>
      <c r="J260" s="9">
        <v>982.6</v>
      </c>
      <c r="K260" s="9">
        <v>0</v>
      </c>
      <c r="L260" s="9">
        <v>250</v>
      </c>
      <c r="M260" s="86">
        <v>0</v>
      </c>
      <c r="N260" s="10">
        <f t="shared" si="8"/>
        <v>4235.6000000000004</v>
      </c>
      <c r="O260" s="83" t="s">
        <v>20</v>
      </c>
      <c r="P260" s="103" t="s">
        <v>20</v>
      </c>
    </row>
    <row r="261" spans="1:16" ht="33.75" customHeight="1" x14ac:dyDescent="0.25">
      <c r="A261" s="8">
        <f t="shared" si="7"/>
        <v>251</v>
      </c>
      <c r="B261" s="84" t="s">
        <v>17</v>
      </c>
      <c r="C261" s="8" t="s">
        <v>285</v>
      </c>
      <c r="D261" s="8" t="s">
        <v>65</v>
      </c>
      <c r="E261" s="9">
        <v>1168</v>
      </c>
      <c r="F261" s="9">
        <v>0</v>
      </c>
      <c r="G261" s="9">
        <v>35</v>
      </c>
      <c r="H261" s="9">
        <v>400</v>
      </c>
      <c r="I261" s="9">
        <v>1400</v>
      </c>
      <c r="J261" s="9">
        <v>1155.05</v>
      </c>
      <c r="K261" s="9">
        <v>0</v>
      </c>
      <c r="L261" s="9">
        <v>250</v>
      </c>
      <c r="M261" s="86">
        <v>0</v>
      </c>
      <c r="N261" s="10">
        <f t="shared" si="8"/>
        <v>4408.05</v>
      </c>
      <c r="O261" s="8" t="s">
        <v>20</v>
      </c>
      <c r="P261" s="103" t="s">
        <v>20</v>
      </c>
    </row>
    <row r="262" spans="1:16" ht="33.75" customHeight="1" x14ac:dyDescent="0.25">
      <c r="A262" s="8">
        <f t="shared" si="7"/>
        <v>252</v>
      </c>
      <c r="B262" s="84" t="s">
        <v>17</v>
      </c>
      <c r="C262" s="8" t="s">
        <v>286</v>
      </c>
      <c r="D262" s="8" t="s">
        <v>65</v>
      </c>
      <c r="E262" s="9">
        <v>1168</v>
      </c>
      <c r="F262" s="9">
        <v>0</v>
      </c>
      <c r="G262" s="9">
        <v>35</v>
      </c>
      <c r="H262" s="9">
        <v>400</v>
      </c>
      <c r="I262" s="9">
        <v>1400</v>
      </c>
      <c r="J262" s="9">
        <v>982.6</v>
      </c>
      <c r="K262" s="9">
        <v>0</v>
      </c>
      <c r="L262" s="9">
        <v>250</v>
      </c>
      <c r="M262" s="86">
        <v>0</v>
      </c>
      <c r="N262" s="10">
        <f t="shared" si="8"/>
        <v>4235.6000000000004</v>
      </c>
      <c r="O262" s="8" t="s">
        <v>20</v>
      </c>
      <c r="P262" s="103" t="s">
        <v>20</v>
      </c>
    </row>
    <row r="263" spans="1:16" ht="33.75" customHeight="1" x14ac:dyDescent="0.25">
      <c r="A263" s="8">
        <f t="shared" si="7"/>
        <v>253</v>
      </c>
      <c r="B263" s="84" t="s">
        <v>17</v>
      </c>
      <c r="C263" s="8" t="s">
        <v>287</v>
      </c>
      <c r="D263" s="8" t="s">
        <v>65</v>
      </c>
      <c r="E263" s="9">
        <v>1168</v>
      </c>
      <c r="F263" s="9">
        <v>0</v>
      </c>
      <c r="G263" s="9">
        <v>35</v>
      </c>
      <c r="H263" s="9">
        <v>400</v>
      </c>
      <c r="I263" s="9">
        <v>1400</v>
      </c>
      <c r="J263" s="9">
        <v>1155.05</v>
      </c>
      <c r="K263" s="9">
        <v>0</v>
      </c>
      <c r="L263" s="9">
        <v>250</v>
      </c>
      <c r="M263" s="86">
        <v>0</v>
      </c>
      <c r="N263" s="10">
        <f t="shared" si="8"/>
        <v>4408.05</v>
      </c>
      <c r="O263" s="8" t="s">
        <v>20</v>
      </c>
      <c r="P263" s="103" t="s">
        <v>20</v>
      </c>
    </row>
    <row r="264" spans="1:16" ht="33.75" customHeight="1" x14ac:dyDescent="0.25">
      <c r="A264" s="8">
        <f t="shared" si="7"/>
        <v>254</v>
      </c>
      <c r="B264" s="84" t="s">
        <v>17</v>
      </c>
      <c r="C264" s="8" t="s">
        <v>288</v>
      </c>
      <c r="D264" s="8" t="s">
        <v>65</v>
      </c>
      <c r="E264" s="9">
        <v>1168</v>
      </c>
      <c r="F264" s="9">
        <v>0</v>
      </c>
      <c r="G264" s="9">
        <v>35</v>
      </c>
      <c r="H264" s="9">
        <v>400</v>
      </c>
      <c r="I264" s="9">
        <v>1400</v>
      </c>
      <c r="J264" s="9">
        <v>1155.05</v>
      </c>
      <c r="K264" s="9">
        <v>0</v>
      </c>
      <c r="L264" s="9">
        <v>250</v>
      </c>
      <c r="M264" s="86">
        <v>0</v>
      </c>
      <c r="N264" s="10">
        <f t="shared" si="8"/>
        <v>4408.05</v>
      </c>
      <c r="O264" s="8" t="s">
        <v>20</v>
      </c>
      <c r="P264" s="103" t="s">
        <v>20</v>
      </c>
    </row>
    <row r="265" spans="1:16" ht="33.75" customHeight="1" x14ac:dyDescent="0.25">
      <c r="A265" s="8">
        <f t="shared" si="7"/>
        <v>255</v>
      </c>
      <c r="B265" s="84" t="s">
        <v>17</v>
      </c>
      <c r="C265" s="8" t="s">
        <v>289</v>
      </c>
      <c r="D265" s="8" t="s">
        <v>65</v>
      </c>
      <c r="E265" s="9">
        <v>1168</v>
      </c>
      <c r="F265" s="9">
        <v>0</v>
      </c>
      <c r="G265" s="9">
        <v>35</v>
      </c>
      <c r="H265" s="9">
        <v>400</v>
      </c>
      <c r="I265" s="9">
        <v>1400</v>
      </c>
      <c r="J265" s="9">
        <v>982.6</v>
      </c>
      <c r="K265" s="9">
        <v>0</v>
      </c>
      <c r="L265" s="9">
        <v>250</v>
      </c>
      <c r="M265" s="86">
        <v>0</v>
      </c>
      <c r="N265" s="10">
        <f t="shared" si="8"/>
        <v>4235.6000000000004</v>
      </c>
      <c r="O265" s="8" t="s">
        <v>20</v>
      </c>
      <c r="P265" s="103" t="s">
        <v>20</v>
      </c>
    </row>
    <row r="266" spans="1:16" ht="33.75" customHeight="1" x14ac:dyDescent="0.25">
      <c r="A266" s="8">
        <f t="shared" si="7"/>
        <v>256</v>
      </c>
      <c r="B266" s="84" t="s">
        <v>17</v>
      </c>
      <c r="C266" s="8" t="s">
        <v>290</v>
      </c>
      <c r="D266" s="8" t="s">
        <v>65</v>
      </c>
      <c r="E266" s="9">
        <v>1168</v>
      </c>
      <c r="F266" s="9">
        <v>0</v>
      </c>
      <c r="G266" s="9">
        <v>35</v>
      </c>
      <c r="H266" s="9">
        <v>400</v>
      </c>
      <c r="I266" s="9">
        <v>1400</v>
      </c>
      <c r="J266" s="9">
        <v>982.6</v>
      </c>
      <c r="K266" s="9">
        <v>0</v>
      </c>
      <c r="L266" s="9">
        <v>250</v>
      </c>
      <c r="M266" s="86">
        <v>0</v>
      </c>
      <c r="N266" s="10">
        <f t="shared" si="8"/>
        <v>4235.6000000000004</v>
      </c>
      <c r="O266" s="8" t="s">
        <v>20</v>
      </c>
      <c r="P266" s="103" t="s">
        <v>20</v>
      </c>
    </row>
    <row r="267" spans="1:16" ht="33.75" customHeight="1" x14ac:dyDescent="0.25">
      <c r="A267" s="8">
        <f t="shared" si="7"/>
        <v>257</v>
      </c>
      <c r="B267" s="84" t="s">
        <v>17</v>
      </c>
      <c r="C267" s="8" t="s">
        <v>291</v>
      </c>
      <c r="D267" s="8" t="s">
        <v>65</v>
      </c>
      <c r="E267" s="9">
        <v>1168</v>
      </c>
      <c r="F267" s="9">
        <v>0</v>
      </c>
      <c r="G267" s="9">
        <v>35</v>
      </c>
      <c r="H267" s="9">
        <v>400</v>
      </c>
      <c r="I267" s="9">
        <v>1400</v>
      </c>
      <c r="J267" s="9">
        <v>1155.05</v>
      </c>
      <c r="K267" s="9">
        <v>0</v>
      </c>
      <c r="L267" s="9">
        <v>250</v>
      </c>
      <c r="M267" s="86">
        <v>0</v>
      </c>
      <c r="N267" s="10">
        <f t="shared" si="8"/>
        <v>4408.05</v>
      </c>
      <c r="O267" s="8" t="s">
        <v>20</v>
      </c>
      <c r="P267" s="103" t="s">
        <v>20</v>
      </c>
    </row>
    <row r="268" spans="1:16" ht="33.75" customHeight="1" x14ac:dyDescent="0.25">
      <c r="A268" s="8">
        <f t="shared" si="7"/>
        <v>258</v>
      </c>
      <c r="B268" s="84" t="s">
        <v>17</v>
      </c>
      <c r="C268" s="8" t="s">
        <v>292</v>
      </c>
      <c r="D268" s="8" t="s">
        <v>65</v>
      </c>
      <c r="E268" s="9">
        <v>1168</v>
      </c>
      <c r="F268" s="9">
        <v>0</v>
      </c>
      <c r="G268" s="9">
        <v>35</v>
      </c>
      <c r="H268" s="9">
        <v>400</v>
      </c>
      <c r="I268" s="9">
        <v>1400</v>
      </c>
      <c r="J268" s="9">
        <v>1155.05</v>
      </c>
      <c r="K268" s="9">
        <v>0</v>
      </c>
      <c r="L268" s="9">
        <v>250</v>
      </c>
      <c r="M268" s="86">
        <v>0</v>
      </c>
      <c r="N268" s="10">
        <f t="shared" si="8"/>
        <v>4408.05</v>
      </c>
      <c r="O268" s="8" t="s">
        <v>20</v>
      </c>
      <c r="P268" s="103" t="s">
        <v>20</v>
      </c>
    </row>
    <row r="269" spans="1:16" ht="33.75" customHeight="1" x14ac:dyDescent="0.25">
      <c r="A269" s="8">
        <f t="shared" ref="A269:A332" si="9">A268+1</f>
        <v>259</v>
      </c>
      <c r="B269" s="84" t="s">
        <v>17</v>
      </c>
      <c r="C269" s="8" t="s">
        <v>293</v>
      </c>
      <c r="D269" s="8" t="s">
        <v>65</v>
      </c>
      <c r="E269" s="9">
        <v>1168</v>
      </c>
      <c r="F269" s="9">
        <v>0</v>
      </c>
      <c r="G269" s="9">
        <v>0</v>
      </c>
      <c r="H269" s="9">
        <v>400</v>
      </c>
      <c r="I269" s="9">
        <v>1400</v>
      </c>
      <c r="J269" s="9">
        <v>982.6</v>
      </c>
      <c r="K269" s="9">
        <v>0</v>
      </c>
      <c r="L269" s="9">
        <v>250</v>
      </c>
      <c r="M269" s="86">
        <v>0</v>
      </c>
      <c r="N269" s="10">
        <f t="shared" si="8"/>
        <v>4200.6000000000004</v>
      </c>
      <c r="O269" s="8" t="s">
        <v>20</v>
      </c>
      <c r="P269" s="103" t="s">
        <v>20</v>
      </c>
    </row>
    <row r="270" spans="1:16" ht="33.75" customHeight="1" x14ac:dyDescent="0.25">
      <c r="A270" s="8">
        <f t="shared" si="9"/>
        <v>260</v>
      </c>
      <c r="B270" s="84" t="s">
        <v>17</v>
      </c>
      <c r="C270" s="8" t="s">
        <v>294</v>
      </c>
      <c r="D270" s="8" t="s">
        <v>65</v>
      </c>
      <c r="E270" s="9">
        <v>1168</v>
      </c>
      <c r="F270" s="9">
        <v>0</v>
      </c>
      <c r="G270" s="9">
        <v>35</v>
      </c>
      <c r="H270" s="9">
        <v>400</v>
      </c>
      <c r="I270" s="9">
        <v>1400</v>
      </c>
      <c r="J270" s="9">
        <v>982.6</v>
      </c>
      <c r="K270" s="9">
        <v>0</v>
      </c>
      <c r="L270" s="9">
        <v>250</v>
      </c>
      <c r="M270" s="86">
        <v>0</v>
      </c>
      <c r="N270" s="10">
        <f t="shared" si="8"/>
        <v>4235.6000000000004</v>
      </c>
      <c r="O270" s="8" t="s">
        <v>20</v>
      </c>
      <c r="P270" s="103" t="s">
        <v>20</v>
      </c>
    </row>
    <row r="271" spans="1:16" ht="33.75" customHeight="1" x14ac:dyDescent="0.25">
      <c r="A271" s="8">
        <f t="shared" si="9"/>
        <v>261</v>
      </c>
      <c r="B271" s="84" t="s">
        <v>17</v>
      </c>
      <c r="C271" s="8" t="s">
        <v>295</v>
      </c>
      <c r="D271" s="8" t="s">
        <v>65</v>
      </c>
      <c r="E271" s="9">
        <v>1168</v>
      </c>
      <c r="F271" s="9">
        <v>0</v>
      </c>
      <c r="G271" s="9">
        <v>35</v>
      </c>
      <c r="H271" s="9">
        <v>400</v>
      </c>
      <c r="I271" s="9">
        <v>1400</v>
      </c>
      <c r="J271" s="9">
        <v>1155.05</v>
      </c>
      <c r="K271" s="9">
        <v>0</v>
      </c>
      <c r="L271" s="9">
        <v>250</v>
      </c>
      <c r="M271" s="86">
        <v>0</v>
      </c>
      <c r="N271" s="10">
        <f t="shared" si="8"/>
        <v>4408.05</v>
      </c>
      <c r="O271" s="8" t="s">
        <v>20</v>
      </c>
      <c r="P271" s="103" t="s">
        <v>20</v>
      </c>
    </row>
    <row r="272" spans="1:16" ht="33.75" customHeight="1" x14ac:dyDescent="0.25">
      <c r="A272" s="8">
        <f t="shared" si="9"/>
        <v>262</v>
      </c>
      <c r="B272" s="84" t="s">
        <v>17</v>
      </c>
      <c r="C272" s="8" t="s">
        <v>296</v>
      </c>
      <c r="D272" s="8" t="s">
        <v>65</v>
      </c>
      <c r="E272" s="9">
        <v>1168</v>
      </c>
      <c r="F272" s="9">
        <v>0</v>
      </c>
      <c r="G272" s="9">
        <v>35</v>
      </c>
      <c r="H272" s="9">
        <v>400</v>
      </c>
      <c r="I272" s="9">
        <v>1400</v>
      </c>
      <c r="J272" s="9">
        <v>1155.05</v>
      </c>
      <c r="K272" s="9">
        <v>0</v>
      </c>
      <c r="L272" s="9">
        <v>250</v>
      </c>
      <c r="M272" s="86">
        <v>0</v>
      </c>
      <c r="N272" s="10">
        <f t="shared" si="8"/>
        <v>4408.05</v>
      </c>
      <c r="O272" s="8" t="s">
        <v>20</v>
      </c>
      <c r="P272" s="103" t="s">
        <v>20</v>
      </c>
    </row>
    <row r="273" spans="1:16" ht="33.75" customHeight="1" x14ac:dyDescent="0.25">
      <c r="A273" s="8">
        <f t="shared" si="9"/>
        <v>263</v>
      </c>
      <c r="B273" s="84" t="s">
        <v>17</v>
      </c>
      <c r="C273" s="8" t="s">
        <v>297</v>
      </c>
      <c r="D273" s="8" t="s">
        <v>65</v>
      </c>
      <c r="E273" s="9">
        <v>1168</v>
      </c>
      <c r="F273" s="9">
        <v>0</v>
      </c>
      <c r="G273" s="9">
        <v>35</v>
      </c>
      <c r="H273" s="9">
        <v>400</v>
      </c>
      <c r="I273" s="9">
        <v>1400</v>
      </c>
      <c r="J273" s="9">
        <v>1155.05</v>
      </c>
      <c r="K273" s="9">
        <v>0</v>
      </c>
      <c r="L273" s="9">
        <v>250</v>
      </c>
      <c r="M273" s="86">
        <v>0</v>
      </c>
      <c r="N273" s="10">
        <f t="shared" si="8"/>
        <v>4408.05</v>
      </c>
      <c r="O273" s="8" t="s">
        <v>20</v>
      </c>
      <c r="P273" s="103" t="s">
        <v>20</v>
      </c>
    </row>
    <row r="274" spans="1:16" ht="33.75" customHeight="1" x14ac:dyDescent="0.25">
      <c r="A274" s="8">
        <f t="shared" si="9"/>
        <v>264</v>
      </c>
      <c r="B274" s="84" t="s">
        <v>17</v>
      </c>
      <c r="C274" s="8" t="s">
        <v>298</v>
      </c>
      <c r="D274" s="8" t="s">
        <v>65</v>
      </c>
      <c r="E274" s="9">
        <v>1168</v>
      </c>
      <c r="F274" s="9">
        <v>0</v>
      </c>
      <c r="G274" s="9"/>
      <c r="H274" s="9">
        <v>400</v>
      </c>
      <c r="I274" s="9">
        <v>1400</v>
      </c>
      <c r="J274" s="9">
        <v>1155.05</v>
      </c>
      <c r="K274" s="9">
        <v>0</v>
      </c>
      <c r="L274" s="9">
        <v>250</v>
      </c>
      <c r="M274" s="86">
        <v>0</v>
      </c>
      <c r="N274" s="10">
        <f t="shared" si="8"/>
        <v>4373.05</v>
      </c>
      <c r="O274" s="8" t="s">
        <v>20</v>
      </c>
      <c r="P274" s="103" t="s">
        <v>20</v>
      </c>
    </row>
    <row r="275" spans="1:16" ht="33.75" customHeight="1" x14ac:dyDescent="0.25">
      <c r="A275" s="8">
        <f t="shared" si="9"/>
        <v>265</v>
      </c>
      <c r="B275" s="84" t="s">
        <v>17</v>
      </c>
      <c r="C275" s="8" t="s">
        <v>299</v>
      </c>
      <c r="D275" s="8" t="s">
        <v>65</v>
      </c>
      <c r="E275" s="9">
        <v>1168</v>
      </c>
      <c r="F275" s="9">
        <v>0</v>
      </c>
      <c r="G275" s="9">
        <v>35</v>
      </c>
      <c r="H275" s="9">
        <v>400</v>
      </c>
      <c r="I275" s="9">
        <v>1400</v>
      </c>
      <c r="J275" s="9">
        <v>982.6</v>
      </c>
      <c r="K275" s="9">
        <v>0</v>
      </c>
      <c r="L275" s="9">
        <v>250</v>
      </c>
      <c r="M275" s="86">
        <v>0</v>
      </c>
      <c r="N275" s="10">
        <f t="shared" si="8"/>
        <v>4235.6000000000004</v>
      </c>
      <c r="O275" s="8" t="s">
        <v>20</v>
      </c>
      <c r="P275" s="103" t="s">
        <v>20</v>
      </c>
    </row>
    <row r="276" spans="1:16" ht="33.75" customHeight="1" x14ac:dyDescent="0.25">
      <c r="A276" s="8">
        <f t="shared" si="9"/>
        <v>266</v>
      </c>
      <c r="B276" s="84" t="s">
        <v>17</v>
      </c>
      <c r="C276" s="8" t="s">
        <v>300</v>
      </c>
      <c r="D276" s="8" t="s">
        <v>65</v>
      </c>
      <c r="E276" s="9">
        <v>1168</v>
      </c>
      <c r="F276" s="9">
        <v>0</v>
      </c>
      <c r="G276" s="9">
        <v>35</v>
      </c>
      <c r="H276" s="9">
        <v>400</v>
      </c>
      <c r="I276" s="9">
        <v>1400</v>
      </c>
      <c r="J276" s="9">
        <v>982.6</v>
      </c>
      <c r="K276" s="9">
        <v>0</v>
      </c>
      <c r="L276" s="9">
        <v>250</v>
      </c>
      <c r="M276" s="86">
        <v>0</v>
      </c>
      <c r="N276" s="10">
        <f t="shared" si="8"/>
        <v>4235.6000000000004</v>
      </c>
      <c r="O276" s="8" t="s">
        <v>20</v>
      </c>
      <c r="P276" s="103" t="s">
        <v>20</v>
      </c>
    </row>
    <row r="277" spans="1:16" ht="33.75" customHeight="1" x14ac:dyDescent="0.25">
      <c r="A277" s="8">
        <f t="shared" si="9"/>
        <v>267</v>
      </c>
      <c r="B277" s="84" t="s">
        <v>17</v>
      </c>
      <c r="C277" s="8" t="s">
        <v>301</v>
      </c>
      <c r="D277" s="8" t="s">
        <v>65</v>
      </c>
      <c r="E277" s="9">
        <v>1168</v>
      </c>
      <c r="F277" s="9">
        <v>0</v>
      </c>
      <c r="G277" s="9">
        <v>35</v>
      </c>
      <c r="H277" s="9">
        <v>400</v>
      </c>
      <c r="I277" s="9">
        <v>1400</v>
      </c>
      <c r="J277" s="9">
        <v>1155.05</v>
      </c>
      <c r="K277" s="9">
        <v>0</v>
      </c>
      <c r="L277" s="9">
        <v>250</v>
      </c>
      <c r="M277" s="86">
        <v>0</v>
      </c>
      <c r="N277" s="10">
        <f t="shared" si="8"/>
        <v>4408.05</v>
      </c>
      <c r="O277" s="8" t="s">
        <v>20</v>
      </c>
      <c r="P277" s="103" t="s">
        <v>20</v>
      </c>
    </row>
    <row r="278" spans="1:16" ht="33.75" customHeight="1" x14ac:dyDescent="0.25">
      <c r="A278" s="8">
        <f t="shared" si="9"/>
        <v>268</v>
      </c>
      <c r="B278" s="84" t="s">
        <v>17</v>
      </c>
      <c r="C278" s="8" t="s">
        <v>302</v>
      </c>
      <c r="D278" s="8" t="s">
        <v>65</v>
      </c>
      <c r="E278" s="9">
        <v>1168</v>
      </c>
      <c r="F278" s="9">
        <v>0</v>
      </c>
      <c r="G278" s="9">
        <v>50</v>
      </c>
      <c r="H278" s="9">
        <v>400</v>
      </c>
      <c r="I278" s="9">
        <v>1400</v>
      </c>
      <c r="J278" s="9">
        <v>982.6</v>
      </c>
      <c r="K278" s="9">
        <v>0</v>
      </c>
      <c r="L278" s="9">
        <v>250</v>
      </c>
      <c r="M278" s="86">
        <v>0</v>
      </c>
      <c r="N278" s="10">
        <f t="shared" si="8"/>
        <v>4250.6000000000004</v>
      </c>
      <c r="O278" s="8" t="s">
        <v>20</v>
      </c>
      <c r="P278" s="103" t="s">
        <v>20</v>
      </c>
    </row>
    <row r="279" spans="1:16" ht="33.75" customHeight="1" x14ac:dyDescent="0.25">
      <c r="A279" s="8">
        <f t="shared" si="9"/>
        <v>269</v>
      </c>
      <c r="B279" s="84" t="s">
        <v>17</v>
      </c>
      <c r="C279" s="8" t="s">
        <v>303</v>
      </c>
      <c r="D279" s="8" t="s">
        <v>65</v>
      </c>
      <c r="E279" s="9">
        <v>1168</v>
      </c>
      <c r="F279" s="9">
        <v>0</v>
      </c>
      <c r="G279" s="9">
        <v>50</v>
      </c>
      <c r="H279" s="9">
        <v>400</v>
      </c>
      <c r="I279" s="9">
        <v>1400</v>
      </c>
      <c r="J279" s="9">
        <v>982.6</v>
      </c>
      <c r="K279" s="9">
        <v>0</v>
      </c>
      <c r="L279" s="9">
        <v>250</v>
      </c>
      <c r="M279" s="86">
        <v>0</v>
      </c>
      <c r="N279" s="10">
        <f t="shared" si="8"/>
        <v>4250.6000000000004</v>
      </c>
      <c r="O279" s="8" t="s">
        <v>20</v>
      </c>
      <c r="P279" s="103" t="s">
        <v>20</v>
      </c>
    </row>
    <row r="280" spans="1:16" ht="33.75" customHeight="1" x14ac:dyDescent="0.25">
      <c r="A280" s="8">
        <f t="shared" si="9"/>
        <v>270</v>
      </c>
      <c r="B280" s="84" t="s">
        <v>17</v>
      </c>
      <c r="C280" s="8" t="s">
        <v>304</v>
      </c>
      <c r="D280" s="8" t="s">
        <v>65</v>
      </c>
      <c r="E280" s="9">
        <v>1168</v>
      </c>
      <c r="F280" s="9">
        <v>0</v>
      </c>
      <c r="G280" s="9">
        <v>35</v>
      </c>
      <c r="H280" s="9">
        <v>400</v>
      </c>
      <c r="I280" s="9">
        <v>1400</v>
      </c>
      <c r="J280" s="9">
        <v>982.6</v>
      </c>
      <c r="K280" s="9">
        <v>0</v>
      </c>
      <c r="L280" s="9">
        <v>250</v>
      </c>
      <c r="M280" s="86">
        <v>0</v>
      </c>
      <c r="N280" s="10">
        <f t="shared" si="8"/>
        <v>4235.6000000000004</v>
      </c>
      <c r="O280" s="8" t="s">
        <v>20</v>
      </c>
      <c r="P280" s="103" t="s">
        <v>20</v>
      </c>
    </row>
    <row r="281" spans="1:16" ht="33.75" customHeight="1" x14ac:dyDescent="0.25">
      <c r="A281" s="8">
        <f t="shared" si="9"/>
        <v>271</v>
      </c>
      <c r="B281" s="84" t="s">
        <v>17</v>
      </c>
      <c r="C281" s="8" t="s">
        <v>305</v>
      </c>
      <c r="D281" s="8" t="s">
        <v>65</v>
      </c>
      <c r="E281" s="9">
        <v>1168</v>
      </c>
      <c r="F281" s="9">
        <v>0</v>
      </c>
      <c r="G281" s="9">
        <v>35</v>
      </c>
      <c r="H281" s="9">
        <v>400</v>
      </c>
      <c r="I281" s="9">
        <v>1400</v>
      </c>
      <c r="J281" s="9">
        <v>982.6</v>
      </c>
      <c r="K281" s="9">
        <v>0</v>
      </c>
      <c r="L281" s="9">
        <v>250</v>
      </c>
      <c r="M281" s="9">
        <v>0</v>
      </c>
      <c r="N281" s="10">
        <f t="shared" si="8"/>
        <v>4235.6000000000004</v>
      </c>
      <c r="O281" s="8" t="s">
        <v>20</v>
      </c>
      <c r="P281" s="103" t="s">
        <v>20</v>
      </c>
    </row>
    <row r="282" spans="1:16" ht="33.75" customHeight="1" x14ac:dyDescent="0.25">
      <c r="A282" s="8">
        <f t="shared" si="9"/>
        <v>272</v>
      </c>
      <c r="B282" s="84" t="s">
        <v>17</v>
      </c>
      <c r="C282" s="8" t="s">
        <v>306</v>
      </c>
      <c r="D282" s="8" t="s">
        <v>65</v>
      </c>
      <c r="E282" s="9">
        <v>1168</v>
      </c>
      <c r="F282" s="9">
        <v>0</v>
      </c>
      <c r="G282" s="9">
        <v>50</v>
      </c>
      <c r="H282" s="9">
        <v>400</v>
      </c>
      <c r="I282" s="9">
        <v>1400</v>
      </c>
      <c r="J282" s="9">
        <v>982.6</v>
      </c>
      <c r="K282" s="9">
        <v>0</v>
      </c>
      <c r="L282" s="9">
        <v>250</v>
      </c>
      <c r="M282" s="86">
        <v>0</v>
      </c>
      <c r="N282" s="10">
        <f t="shared" si="8"/>
        <v>4250.6000000000004</v>
      </c>
      <c r="O282" s="8" t="s">
        <v>20</v>
      </c>
      <c r="P282" s="103" t="s">
        <v>20</v>
      </c>
    </row>
    <row r="283" spans="1:16" ht="33.75" customHeight="1" x14ac:dyDescent="0.25">
      <c r="A283" s="8">
        <f t="shared" si="9"/>
        <v>273</v>
      </c>
      <c r="B283" s="84" t="s">
        <v>17</v>
      </c>
      <c r="C283" s="8" t="s">
        <v>307</v>
      </c>
      <c r="D283" s="8" t="s">
        <v>65</v>
      </c>
      <c r="E283" s="9">
        <v>1168</v>
      </c>
      <c r="F283" s="9">
        <v>0</v>
      </c>
      <c r="G283" s="9">
        <v>50</v>
      </c>
      <c r="H283" s="9">
        <v>400</v>
      </c>
      <c r="I283" s="9">
        <v>1400</v>
      </c>
      <c r="J283" s="9">
        <v>982.6</v>
      </c>
      <c r="K283" s="9">
        <v>0</v>
      </c>
      <c r="L283" s="9">
        <v>250</v>
      </c>
      <c r="M283" s="86">
        <v>0</v>
      </c>
      <c r="N283" s="10">
        <f t="shared" si="8"/>
        <v>4250.6000000000004</v>
      </c>
      <c r="O283" s="8" t="s">
        <v>20</v>
      </c>
      <c r="P283" s="103" t="s">
        <v>20</v>
      </c>
    </row>
    <row r="284" spans="1:16" ht="33.75" customHeight="1" x14ac:dyDescent="0.25">
      <c r="A284" s="8">
        <f t="shared" si="9"/>
        <v>274</v>
      </c>
      <c r="B284" s="84" t="s">
        <v>17</v>
      </c>
      <c r="C284" s="8" t="s">
        <v>308</v>
      </c>
      <c r="D284" s="8" t="s">
        <v>65</v>
      </c>
      <c r="E284" s="9">
        <v>1168</v>
      </c>
      <c r="F284" s="9">
        <v>0</v>
      </c>
      <c r="G284" s="9">
        <v>50</v>
      </c>
      <c r="H284" s="9">
        <v>400</v>
      </c>
      <c r="I284" s="9">
        <v>1400</v>
      </c>
      <c r="J284" s="9">
        <v>982.6</v>
      </c>
      <c r="K284" s="9">
        <v>0</v>
      </c>
      <c r="L284" s="9">
        <v>250</v>
      </c>
      <c r="M284" s="86">
        <v>0</v>
      </c>
      <c r="N284" s="10">
        <f t="shared" si="8"/>
        <v>4250.6000000000004</v>
      </c>
      <c r="O284" s="8" t="s">
        <v>20</v>
      </c>
      <c r="P284" s="103">
        <v>585</v>
      </c>
    </row>
    <row r="285" spans="1:16" ht="33.75" customHeight="1" x14ac:dyDescent="0.25">
      <c r="A285" s="8">
        <f t="shared" si="9"/>
        <v>275</v>
      </c>
      <c r="B285" s="84" t="s">
        <v>17</v>
      </c>
      <c r="C285" s="8" t="s">
        <v>309</v>
      </c>
      <c r="D285" s="8" t="s">
        <v>65</v>
      </c>
      <c r="E285" s="9">
        <v>1168</v>
      </c>
      <c r="F285" s="9">
        <v>0</v>
      </c>
      <c r="G285" s="9">
        <v>50</v>
      </c>
      <c r="H285" s="9">
        <v>400</v>
      </c>
      <c r="I285" s="9">
        <v>1400</v>
      </c>
      <c r="J285" s="9">
        <v>982.6</v>
      </c>
      <c r="K285" s="9">
        <v>0</v>
      </c>
      <c r="L285" s="9">
        <v>250</v>
      </c>
      <c r="M285" s="86">
        <v>0</v>
      </c>
      <c r="N285" s="10">
        <f t="shared" si="8"/>
        <v>4250.6000000000004</v>
      </c>
      <c r="O285" s="8" t="s">
        <v>20</v>
      </c>
      <c r="P285" s="103" t="s">
        <v>20</v>
      </c>
    </row>
    <row r="286" spans="1:16" ht="33.75" customHeight="1" x14ac:dyDescent="0.25">
      <c r="A286" s="8">
        <f t="shared" si="9"/>
        <v>276</v>
      </c>
      <c r="B286" s="84" t="s">
        <v>17</v>
      </c>
      <c r="C286" s="8" t="s">
        <v>310</v>
      </c>
      <c r="D286" s="8" t="s">
        <v>65</v>
      </c>
      <c r="E286" s="9">
        <v>1168</v>
      </c>
      <c r="F286" s="9">
        <v>0</v>
      </c>
      <c r="G286" s="9">
        <v>50</v>
      </c>
      <c r="H286" s="9">
        <v>400</v>
      </c>
      <c r="I286" s="9">
        <v>1400</v>
      </c>
      <c r="J286" s="9">
        <v>982.6</v>
      </c>
      <c r="K286" s="9">
        <v>0</v>
      </c>
      <c r="L286" s="9">
        <v>250</v>
      </c>
      <c r="M286" s="86">
        <v>0</v>
      </c>
      <c r="N286" s="10">
        <f t="shared" si="8"/>
        <v>4250.6000000000004</v>
      </c>
      <c r="O286" s="8" t="s">
        <v>20</v>
      </c>
      <c r="P286" s="103" t="s">
        <v>20</v>
      </c>
    </row>
    <row r="287" spans="1:16" ht="33.75" customHeight="1" x14ac:dyDescent="0.25">
      <c r="A287" s="8">
        <f t="shared" si="9"/>
        <v>277</v>
      </c>
      <c r="B287" s="84" t="s">
        <v>17</v>
      </c>
      <c r="C287" s="8" t="s">
        <v>311</v>
      </c>
      <c r="D287" s="8" t="s">
        <v>65</v>
      </c>
      <c r="E287" s="9">
        <v>1168</v>
      </c>
      <c r="F287" s="9">
        <v>0</v>
      </c>
      <c r="G287" s="9">
        <v>35</v>
      </c>
      <c r="H287" s="9">
        <v>400</v>
      </c>
      <c r="I287" s="9">
        <v>1400</v>
      </c>
      <c r="J287" s="9">
        <v>982.6</v>
      </c>
      <c r="K287" s="9">
        <v>0</v>
      </c>
      <c r="L287" s="9">
        <v>250</v>
      </c>
      <c r="M287" s="86">
        <v>0</v>
      </c>
      <c r="N287" s="10">
        <f t="shared" si="8"/>
        <v>4235.6000000000004</v>
      </c>
      <c r="O287" s="8" t="s">
        <v>20</v>
      </c>
      <c r="P287" s="103" t="s">
        <v>20</v>
      </c>
    </row>
    <row r="288" spans="1:16" ht="33.75" customHeight="1" x14ac:dyDescent="0.25">
      <c r="A288" s="8">
        <f t="shared" si="9"/>
        <v>278</v>
      </c>
      <c r="B288" s="84" t="s">
        <v>17</v>
      </c>
      <c r="C288" s="8" t="s">
        <v>312</v>
      </c>
      <c r="D288" s="8" t="s">
        <v>65</v>
      </c>
      <c r="E288" s="9">
        <v>1168</v>
      </c>
      <c r="F288" s="9">
        <v>0</v>
      </c>
      <c r="G288" s="9">
        <v>0</v>
      </c>
      <c r="H288" s="9">
        <v>400</v>
      </c>
      <c r="I288" s="9">
        <v>1400</v>
      </c>
      <c r="J288" s="9">
        <v>982.6</v>
      </c>
      <c r="K288" s="9">
        <v>0</v>
      </c>
      <c r="L288" s="9">
        <v>250</v>
      </c>
      <c r="M288" s="86">
        <v>0</v>
      </c>
      <c r="N288" s="10">
        <f t="shared" si="8"/>
        <v>4200.6000000000004</v>
      </c>
      <c r="O288" s="8" t="s">
        <v>20</v>
      </c>
      <c r="P288" s="103" t="s">
        <v>20</v>
      </c>
    </row>
    <row r="289" spans="1:16" ht="33.75" customHeight="1" x14ac:dyDescent="0.25">
      <c r="A289" s="8">
        <f t="shared" si="9"/>
        <v>279</v>
      </c>
      <c r="B289" s="84" t="s">
        <v>17</v>
      </c>
      <c r="C289" s="8" t="s">
        <v>313</v>
      </c>
      <c r="D289" s="8" t="s">
        <v>65</v>
      </c>
      <c r="E289" s="9">
        <v>1168</v>
      </c>
      <c r="F289" s="9">
        <v>0</v>
      </c>
      <c r="G289" s="9">
        <v>35</v>
      </c>
      <c r="H289" s="9">
        <v>400</v>
      </c>
      <c r="I289" s="9">
        <v>1400</v>
      </c>
      <c r="J289" s="9">
        <v>982.6</v>
      </c>
      <c r="K289" s="9">
        <v>0</v>
      </c>
      <c r="L289" s="9">
        <v>250</v>
      </c>
      <c r="M289" s="86">
        <v>0</v>
      </c>
      <c r="N289" s="10">
        <f t="shared" si="8"/>
        <v>4235.6000000000004</v>
      </c>
      <c r="O289" s="8" t="s">
        <v>20</v>
      </c>
      <c r="P289" s="103" t="s">
        <v>20</v>
      </c>
    </row>
    <row r="290" spans="1:16" ht="33.75" customHeight="1" x14ac:dyDescent="0.25">
      <c r="A290" s="8">
        <f t="shared" si="9"/>
        <v>280</v>
      </c>
      <c r="B290" s="84" t="s">
        <v>17</v>
      </c>
      <c r="C290" s="8" t="s">
        <v>314</v>
      </c>
      <c r="D290" s="8" t="s">
        <v>65</v>
      </c>
      <c r="E290" s="9">
        <v>1168</v>
      </c>
      <c r="F290" s="9">
        <v>0</v>
      </c>
      <c r="G290" s="9">
        <v>50</v>
      </c>
      <c r="H290" s="9">
        <v>400</v>
      </c>
      <c r="I290" s="9">
        <v>1400</v>
      </c>
      <c r="J290" s="9">
        <v>982.6</v>
      </c>
      <c r="K290" s="9">
        <v>0</v>
      </c>
      <c r="L290" s="9">
        <v>250</v>
      </c>
      <c r="M290" s="9">
        <v>0</v>
      </c>
      <c r="N290" s="10">
        <f t="shared" si="8"/>
        <v>4250.6000000000004</v>
      </c>
      <c r="O290" s="8"/>
      <c r="P290" s="103"/>
    </row>
    <row r="291" spans="1:16" ht="33.75" customHeight="1" x14ac:dyDescent="0.25">
      <c r="A291" s="8">
        <f t="shared" si="9"/>
        <v>281</v>
      </c>
      <c r="B291" s="84" t="s">
        <v>17</v>
      </c>
      <c r="C291" s="8" t="s">
        <v>315</v>
      </c>
      <c r="D291" s="8" t="s">
        <v>65</v>
      </c>
      <c r="E291" s="9">
        <v>1168</v>
      </c>
      <c r="F291" s="9">
        <v>0</v>
      </c>
      <c r="G291" s="9">
        <v>75</v>
      </c>
      <c r="H291" s="9">
        <v>400</v>
      </c>
      <c r="I291" s="9">
        <v>1400</v>
      </c>
      <c r="J291" s="9">
        <v>982.6</v>
      </c>
      <c r="K291" s="9">
        <v>0</v>
      </c>
      <c r="L291" s="9">
        <v>250</v>
      </c>
      <c r="M291" s="86">
        <v>0</v>
      </c>
      <c r="N291" s="10">
        <f t="shared" si="8"/>
        <v>4275.6000000000004</v>
      </c>
      <c r="O291" s="8" t="s">
        <v>20</v>
      </c>
      <c r="P291" s="103" t="s">
        <v>20</v>
      </c>
    </row>
    <row r="292" spans="1:16" ht="33.75" customHeight="1" x14ac:dyDescent="0.25">
      <c r="A292" s="8">
        <f t="shared" si="9"/>
        <v>282</v>
      </c>
      <c r="B292" s="84" t="s">
        <v>17</v>
      </c>
      <c r="C292" s="8" t="s">
        <v>316</v>
      </c>
      <c r="D292" s="8" t="s">
        <v>65</v>
      </c>
      <c r="E292" s="9">
        <v>1168</v>
      </c>
      <c r="F292" s="9">
        <v>0</v>
      </c>
      <c r="G292" s="9">
        <v>35</v>
      </c>
      <c r="H292" s="9">
        <v>400</v>
      </c>
      <c r="I292" s="9">
        <v>1400</v>
      </c>
      <c r="J292" s="9">
        <v>982.6</v>
      </c>
      <c r="K292" s="9">
        <v>0</v>
      </c>
      <c r="L292" s="9">
        <v>250</v>
      </c>
      <c r="M292" s="86">
        <v>0</v>
      </c>
      <c r="N292" s="10">
        <f t="shared" si="8"/>
        <v>4235.6000000000004</v>
      </c>
      <c r="O292" s="8" t="s">
        <v>20</v>
      </c>
      <c r="P292" s="103" t="s">
        <v>20</v>
      </c>
    </row>
    <row r="293" spans="1:16" ht="33.75" customHeight="1" x14ac:dyDescent="0.25">
      <c r="A293" s="8">
        <f t="shared" si="9"/>
        <v>283</v>
      </c>
      <c r="B293" s="84" t="s">
        <v>17</v>
      </c>
      <c r="C293" s="8" t="s">
        <v>317</v>
      </c>
      <c r="D293" s="8" t="s">
        <v>65</v>
      </c>
      <c r="E293" s="9">
        <v>1168</v>
      </c>
      <c r="F293" s="9">
        <v>0</v>
      </c>
      <c r="G293" s="9">
        <v>35</v>
      </c>
      <c r="H293" s="9">
        <v>400</v>
      </c>
      <c r="I293" s="9">
        <v>1400</v>
      </c>
      <c r="J293" s="9">
        <v>982.6</v>
      </c>
      <c r="K293" s="9">
        <v>0</v>
      </c>
      <c r="L293" s="9">
        <v>250</v>
      </c>
      <c r="M293" s="86">
        <v>0</v>
      </c>
      <c r="N293" s="10">
        <f t="shared" si="8"/>
        <v>4235.6000000000004</v>
      </c>
      <c r="O293" s="8" t="s">
        <v>20</v>
      </c>
      <c r="P293" s="103" t="s">
        <v>20</v>
      </c>
    </row>
    <row r="294" spans="1:16" ht="33.75" customHeight="1" x14ac:dyDescent="0.25">
      <c r="A294" s="8">
        <f t="shared" si="9"/>
        <v>284</v>
      </c>
      <c r="B294" s="84" t="s">
        <v>17</v>
      </c>
      <c r="C294" s="8" t="s">
        <v>318</v>
      </c>
      <c r="D294" s="8" t="s">
        <v>51</v>
      </c>
      <c r="E294" s="9">
        <v>3757</v>
      </c>
      <c r="F294" s="9"/>
      <c r="G294" s="9">
        <v>0</v>
      </c>
      <c r="H294" s="9"/>
      <c r="I294" s="9">
        <v>3000</v>
      </c>
      <c r="J294" s="9"/>
      <c r="K294" s="9">
        <v>0</v>
      </c>
      <c r="L294" s="9">
        <v>250</v>
      </c>
      <c r="M294" s="86"/>
      <c r="N294" s="10">
        <f t="shared" si="8"/>
        <v>7007</v>
      </c>
      <c r="O294" s="8" t="s">
        <v>20</v>
      </c>
      <c r="P294" s="103" t="s">
        <v>20</v>
      </c>
    </row>
    <row r="295" spans="1:16" ht="33.75" customHeight="1" x14ac:dyDescent="0.25">
      <c r="A295" s="8">
        <f t="shared" si="9"/>
        <v>285</v>
      </c>
      <c r="B295" s="84" t="s">
        <v>17</v>
      </c>
      <c r="C295" s="8" t="s">
        <v>319</v>
      </c>
      <c r="D295" s="8" t="s">
        <v>65</v>
      </c>
      <c r="E295" s="9">
        <v>1168</v>
      </c>
      <c r="F295" s="9">
        <v>0</v>
      </c>
      <c r="G295" s="9">
        <v>35</v>
      </c>
      <c r="H295" s="9">
        <v>400</v>
      </c>
      <c r="I295" s="9">
        <v>1400</v>
      </c>
      <c r="J295" s="9">
        <v>982.6</v>
      </c>
      <c r="K295" s="9">
        <v>0</v>
      </c>
      <c r="L295" s="9">
        <v>250</v>
      </c>
      <c r="M295" s="86">
        <v>0</v>
      </c>
      <c r="N295" s="10">
        <f t="shared" si="8"/>
        <v>4235.6000000000004</v>
      </c>
      <c r="O295" s="8" t="s">
        <v>20</v>
      </c>
      <c r="P295" s="103" t="s">
        <v>20</v>
      </c>
    </row>
    <row r="296" spans="1:16" ht="33.75" customHeight="1" x14ac:dyDescent="0.25">
      <c r="A296" s="8">
        <f t="shared" si="9"/>
        <v>286</v>
      </c>
      <c r="B296" s="84" t="s">
        <v>17</v>
      </c>
      <c r="C296" s="8" t="s">
        <v>320</v>
      </c>
      <c r="D296" s="8" t="s">
        <v>65</v>
      </c>
      <c r="E296" s="9">
        <v>1168</v>
      </c>
      <c r="F296" s="9">
        <v>0</v>
      </c>
      <c r="G296" s="9">
        <v>0</v>
      </c>
      <c r="H296" s="9">
        <v>400</v>
      </c>
      <c r="I296" s="9">
        <v>1400</v>
      </c>
      <c r="J296" s="9">
        <v>982.6</v>
      </c>
      <c r="K296" s="9">
        <v>0</v>
      </c>
      <c r="L296" s="9">
        <v>250</v>
      </c>
      <c r="M296" s="86">
        <v>0</v>
      </c>
      <c r="N296" s="10">
        <f t="shared" si="8"/>
        <v>4200.6000000000004</v>
      </c>
      <c r="O296" s="8" t="s">
        <v>20</v>
      </c>
      <c r="P296" s="103" t="s">
        <v>20</v>
      </c>
    </row>
    <row r="297" spans="1:16" ht="33.75" customHeight="1" x14ac:dyDescent="0.25">
      <c r="A297" s="8">
        <f t="shared" si="9"/>
        <v>287</v>
      </c>
      <c r="B297" s="84" t="s">
        <v>17</v>
      </c>
      <c r="C297" s="8" t="s">
        <v>321</v>
      </c>
      <c r="D297" s="8" t="s">
        <v>65</v>
      </c>
      <c r="E297" s="9">
        <v>1168</v>
      </c>
      <c r="F297" s="9">
        <v>0</v>
      </c>
      <c r="G297" s="9">
        <v>0</v>
      </c>
      <c r="H297" s="9">
        <v>400</v>
      </c>
      <c r="I297" s="9">
        <v>1400</v>
      </c>
      <c r="J297" s="9">
        <v>982.6</v>
      </c>
      <c r="K297" s="9">
        <v>0</v>
      </c>
      <c r="L297" s="9">
        <v>250</v>
      </c>
      <c r="M297" s="86">
        <v>0</v>
      </c>
      <c r="N297" s="10">
        <f t="shared" si="8"/>
        <v>4200.6000000000004</v>
      </c>
      <c r="O297" s="8" t="s">
        <v>20</v>
      </c>
      <c r="P297" s="103" t="s">
        <v>20</v>
      </c>
    </row>
    <row r="298" spans="1:16" ht="33.75" customHeight="1" x14ac:dyDescent="0.25">
      <c r="A298" s="8">
        <f t="shared" si="9"/>
        <v>288</v>
      </c>
      <c r="B298" s="84" t="s">
        <v>17</v>
      </c>
      <c r="C298" s="8" t="s">
        <v>322</v>
      </c>
      <c r="D298" s="8" t="s">
        <v>65</v>
      </c>
      <c r="E298" s="9">
        <v>1168</v>
      </c>
      <c r="F298" s="9">
        <v>0</v>
      </c>
      <c r="G298" s="9">
        <v>0</v>
      </c>
      <c r="H298" s="9">
        <v>400</v>
      </c>
      <c r="I298" s="9">
        <v>1400</v>
      </c>
      <c r="J298" s="9">
        <v>982.6</v>
      </c>
      <c r="K298" s="9">
        <v>0</v>
      </c>
      <c r="L298" s="9">
        <v>250</v>
      </c>
      <c r="M298" s="86">
        <v>0</v>
      </c>
      <c r="N298" s="10">
        <f t="shared" si="8"/>
        <v>4200.6000000000004</v>
      </c>
      <c r="O298" s="8" t="s">
        <v>20</v>
      </c>
      <c r="P298" s="103" t="s">
        <v>20</v>
      </c>
    </row>
    <row r="299" spans="1:16" ht="33.75" customHeight="1" x14ac:dyDescent="0.25">
      <c r="A299" s="8">
        <f t="shared" si="9"/>
        <v>289</v>
      </c>
      <c r="B299" s="84" t="s">
        <v>17</v>
      </c>
      <c r="C299" s="8" t="s">
        <v>323</v>
      </c>
      <c r="D299" s="8" t="s">
        <v>65</v>
      </c>
      <c r="E299" s="9">
        <v>1168</v>
      </c>
      <c r="F299" s="9">
        <v>0</v>
      </c>
      <c r="G299" s="9">
        <v>75</v>
      </c>
      <c r="H299" s="9">
        <v>400</v>
      </c>
      <c r="I299" s="9">
        <v>1400</v>
      </c>
      <c r="J299" s="9">
        <v>982.6</v>
      </c>
      <c r="K299" s="9">
        <v>0</v>
      </c>
      <c r="L299" s="9">
        <v>250</v>
      </c>
      <c r="M299" s="86">
        <v>0</v>
      </c>
      <c r="N299" s="10">
        <f t="shared" si="8"/>
        <v>4275.6000000000004</v>
      </c>
      <c r="O299" s="8" t="s">
        <v>20</v>
      </c>
      <c r="P299" s="103" t="s">
        <v>20</v>
      </c>
    </row>
    <row r="300" spans="1:16" ht="33.75" customHeight="1" x14ac:dyDescent="0.25">
      <c r="A300" s="8">
        <f t="shared" si="9"/>
        <v>290</v>
      </c>
      <c r="B300" s="84" t="s">
        <v>17</v>
      </c>
      <c r="C300" s="8" t="s">
        <v>324</v>
      </c>
      <c r="D300" s="8" t="s">
        <v>65</v>
      </c>
      <c r="E300" s="9">
        <v>1168</v>
      </c>
      <c r="F300" s="9">
        <v>0</v>
      </c>
      <c r="G300" s="9">
        <v>35</v>
      </c>
      <c r="H300" s="9">
        <v>400</v>
      </c>
      <c r="I300" s="9">
        <v>1400</v>
      </c>
      <c r="J300" s="9">
        <v>982.6</v>
      </c>
      <c r="K300" s="9">
        <v>0</v>
      </c>
      <c r="L300" s="9">
        <v>250</v>
      </c>
      <c r="M300" s="86">
        <v>0</v>
      </c>
      <c r="N300" s="10">
        <f t="shared" si="8"/>
        <v>4235.6000000000004</v>
      </c>
      <c r="O300" s="8" t="s">
        <v>20</v>
      </c>
      <c r="P300" s="103" t="s">
        <v>20</v>
      </c>
    </row>
    <row r="301" spans="1:16" ht="33.75" customHeight="1" x14ac:dyDescent="0.25">
      <c r="A301" s="8">
        <f t="shared" si="9"/>
        <v>291</v>
      </c>
      <c r="B301" s="84" t="s">
        <v>17</v>
      </c>
      <c r="C301" s="8" t="s">
        <v>325</v>
      </c>
      <c r="D301" s="8" t="s">
        <v>65</v>
      </c>
      <c r="E301" s="9">
        <v>1168</v>
      </c>
      <c r="F301" s="9">
        <v>0</v>
      </c>
      <c r="G301" s="9">
        <v>35</v>
      </c>
      <c r="H301" s="9">
        <v>400</v>
      </c>
      <c r="I301" s="9">
        <v>1400</v>
      </c>
      <c r="J301" s="9">
        <v>982.6</v>
      </c>
      <c r="K301" s="9">
        <v>0</v>
      </c>
      <c r="L301" s="9">
        <v>250</v>
      </c>
      <c r="M301" s="86">
        <v>0</v>
      </c>
      <c r="N301" s="10">
        <f t="shared" si="8"/>
        <v>4235.6000000000004</v>
      </c>
      <c r="O301" s="8" t="s">
        <v>20</v>
      </c>
      <c r="P301" s="103" t="s">
        <v>20</v>
      </c>
    </row>
    <row r="302" spans="1:16" ht="33.75" customHeight="1" x14ac:dyDescent="0.25">
      <c r="A302" s="8">
        <f t="shared" si="9"/>
        <v>292</v>
      </c>
      <c r="B302" s="84" t="s">
        <v>17</v>
      </c>
      <c r="C302" s="8" t="s">
        <v>326</v>
      </c>
      <c r="D302" s="8" t="s">
        <v>65</v>
      </c>
      <c r="E302" s="9">
        <v>1168</v>
      </c>
      <c r="F302" s="9">
        <v>0</v>
      </c>
      <c r="G302" s="9">
        <v>0</v>
      </c>
      <c r="H302" s="9">
        <v>400</v>
      </c>
      <c r="I302" s="9">
        <v>1400</v>
      </c>
      <c r="J302" s="9">
        <v>982.6</v>
      </c>
      <c r="K302" s="9">
        <v>0</v>
      </c>
      <c r="L302" s="9">
        <v>250</v>
      </c>
      <c r="M302" s="86">
        <v>0</v>
      </c>
      <c r="N302" s="10">
        <f t="shared" si="8"/>
        <v>4200.6000000000004</v>
      </c>
      <c r="O302" s="8" t="s">
        <v>20</v>
      </c>
      <c r="P302" s="103" t="s">
        <v>20</v>
      </c>
    </row>
    <row r="303" spans="1:16" ht="33.75" customHeight="1" x14ac:dyDescent="0.25">
      <c r="A303" s="8">
        <f t="shared" si="9"/>
        <v>293</v>
      </c>
      <c r="B303" s="84" t="s">
        <v>17</v>
      </c>
      <c r="C303" s="8" t="s">
        <v>327</v>
      </c>
      <c r="D303" s="8" t="s">
        <v>65</v>
      </c>
      <c r="E303" s="9">
        <v>1168</v>
      </c>
      <c r="F303" s="9">
        <v>0</v>
      </c>
      <c r="G303" s="9">
        <v>0</v>
      </c>
      <c r="H303" s="9">
        <v>400</v>
      </c>
      <c r="I303" s="9">
        <v>1400</v>
      </c>
      <c r="J303" s="9">
        <v>982.6</v>
      </c>
      <c r="K303" s="9">
        <v>0</v>
      </c>
      <c r="L303" s="9">
        <v>250</v>
      </c>
      <c r="M303" s="86">
        <v>0</v>
      </c>
      <c r="N303" s="10">
        <f t="shared" si="8"/>
        <v>4200.6000000000004</v>
      </c>
      <c r="O303" s="8" t="s">
        <v>20</v>
      </c>
      <c r="P303" s="103" t="s">
        <v>20</v>
      </c>
    </row>
    <row r="304" spans="1:16" ht="33.75" customHeight="1" x14ac:dyDescent="0.25">
      <c r="A304" s="8">
        <f t="shared" si="9"/>
        <v>294</v>
      </c>
      <c r="B304" s="84" t="s">
        <v>17</v>
      </c>
      <c r="C304" s="8" t="s">
        <v>328</v>
      </c>
      <c r="D304" s="8" t="s">
        <v>65</v>
      </c>
      <c r="E304" s="9">
        <v>1168</v>
      </c>
      <c r="F304" s="9">
        <v>0</v>
      </c>
      <c r="G304" s="9">
        <v>35</v>
      </c>
      <c r="H304" s="9">
        <v>400</v>
      </c>
      <c r="I304" s="9">
        <v>1400</v>
      </c>
      <c r="J304" s="9">
        <v>982.6</v>
      </c>
      <c r="K304" s="9">
        <v>0</v>
      </c>
      <c r="L304" s="9">
        <v>250</v>
      </c>
      <c r="M304" s="86">
        <v>0</v>
      </c>
      <c r="N304" s="10">
        <f t="shared" si="8"/>
        <v>4235.6000000000004</v>
      </c>
      <c r="O304" s="8" t="s">
        <v>20</v>
      </c>
      <c r="P304" s="103" t="s">
        <v>20</v>
      </c>
    </row>
    <row r="305" spans="1:16" ht="33.75" customHeight="1" x14ac:dyDescent="0.25">
      <c r="A305" s="8">
        <f t="shared" si="9"/>
        <v>295</v>
      </c>
      <c r="B305" s="84" t="s">
        <v>17</v>
      </c>
      <c r="C305" s="8" t="s">
        <v>329</v>
      </c>
      <c r="D305" s="8" t="s">
        <v>65</v>
      </c>
      <c r="E305" s="9">
        <v>1168</v>
      </c>
      <c r="F305" s="9">
        <v>0</v>
      </c>
      <c r="G305" s="9">
        <v>35</v>
      </c>
      <c r="H305" s="9">
        <v>400</v>
      </c>
      <c r="I305" s="9">
        <v>1400</v>
      </c>
      <c r="J305" s="9">
        <v>982.6</v>
      </c>
      <c r="K305" s="9">
        <v>0</v>
      </c>
      <c r="L305" s="9">
        <v>250</v>
      </c>
      <c r="M305" s="86">
        <v>0</v>
      </c>
      <c r="N305" s="10">
        <f t="shared" si="8"/>
        <v>4235.6000000000004</v>
      </c>
      <c r="O305" s="8" t="s">
        <v>20</v>
      </c>
      <c r="P305" s="103" t="s">
        <v>20</v>
      </c>
    </row>
    <row r="306" spans="1:16" ht="33.75" customHeight="1" x14ac:dyDescent="0.25">
      <c r="A306" s="8">
        <f t="shared" si="9"/>
        <v>296</v>
      </c>
      <c r="B306" s="84" t="s">
        <v>17</v>
      </c>
      <c r="C306" s="8" t="s">
        <v>330</v>
      </c>
      <c r="D306" s="8" t="s">
        <v>65</v>
      </c>
      <c r="E306" s="9">
        <v>1168</v>
      </c>
      <c r="F306" s="9">
        <v>0</v>
      </c>
      <c r="G306" s="9">
        <v>0</v>
      </c>
      <c r="H306" s="9">
        <v>400</v>
      </c>
      <c r="I306" s="9">
        <v>1400</v>
      </c>
      <c r="J306" s="9">
        <v>982.6</v>
      </c>
      <c r="K306" s="9">
        <v>0</v>
      </c>
      <c r="L306" s="9">
        <v>250</v>
      </c>
      <c r="M306" s="86">
        <v>0</v>
      </c>
      <c r="N306" s="10">
        <f t="shared" si="8"/>
        <v>4200.6000000000004</v>
      </c>
      <c r="O306" s="8" t="s">
        <v>20</v>
      </c>
      <c r="P306" s="103" t="s">
        <v>20</v>
      </c>
    </row>
    <row r="307" spans="1:16" ht="33.75" customHeight="1" x14ac:dyDescent="0.25">
      <c r="A307" s="8">
        <f t="shared" si="9"/>
        <v>297</v>
      </c>
      <c r="B307" s="84" t="s">
        <v>17</v>
      </c>
      <c r="C307" s="8" t="s">
        <v>331</v>
      </c>
      <c r="D307" s="8" t="s">
        <v>65</v>
      </c>
      <c r="E307" s="9">
        <v>1168</v>
      </c>
      <c r="F307" s="9">
        <v>0</v>
      </c>
      <c r="G307" s="9">
        <v>0</v>
      </c>
      <c r="H307" s="9">
        <v>400</v>
      </c>
      <c r="I307" s="9">
        <v>1400</v>
      </c>
      <c r="J307" s="9">
        <v>982.6</v>
      </c>
      <c r="K307" s="9">
        <v>0</v>
      </c>
      <c r="L307" s="9">
        <v>250</v>
      </c>
      <c r="M307" s="86">
        <v>0</v>
      </c>
      <c r="N307" s="10">
        <f t="shared" si="8"/>
        <v>4200.6000000000004</v>
      </c>
      <c r="O307" s="8" t="s">
        <v>20</v>
      </c>
      <c r="P307" s="103" t="s">
        <v>20</v>
      </c>
    </row>
    <row r="308" spans="1:16" ht="33.75" customHeight="1" x14ac:dyDescent="0.25">
      <c r="A308" s="8">
        <f t="shared" si="9"/>
        <v>298</v>
      </c>
      <c r="B308" s="84" t="s">
        <v>17</v>
      </c>
      <c r="C308" s="8" t="s">
        <v>332</v>
      </c>
      <c r="D308" s="8" t="s">
        <v>65</v>
      </c>
      <c r="E308" s="9">
        <v>1168</v>
      </c>
      <c r="F308" s="9">
        <v>0</v>
      </c>
      <c r="G308" s="9">
        <v>35</v>
      </c>
      <c r="H308" s="9">
        <v>400</v>
      </c>
      <c r="I308" s="9">
        <v>1400</v>
      </c>
      <c r="J308" s="9">
        <v>982.6</v>
      </c>
      <c r="K308" s="9">
        <v>0</v>
      </c>
      <c r="L308" s="9">
        <v>250</v>
      </c>
      <c r="M308" s="86">
        <v>0</v>
      </c>
      <c r="N308" s="10">
        <f t="shared" si="8"/>
        <v>4235.6000000000004</v>
      </c>
      <c r="O308" s="8" t="s">
        <v>20</v>
      </c>
      <c r="P308" s="103" t="s">
        <v>20</v>
      </c>
    </row>
    <row r="309" spans="1:16" ht="33.75" customHeight="1" x14ac:dyDescent="0.25">
      <c r="A309" s="8">
        <f t="shared" si="9"/>
        <v>299</v>
      </c>
      <c r="B309" s="84" t="s">
        <v>17</v>
      </c>
      <c r="C309" s="8" t="s">
        <v>333</v>
      </c>
      <c r="D309" s="8" t="s">
        <v>65</v>
      </c>
      <c r="E309" s="9">
        <v>1168</v>
      </c>
      <c r="F309" s="9">
        <v>0</v>
      </c>
      <c r="G309" s="9">
        <v>35</v>
      </c>
      <c r="H309" s="9">
        <v>400</v>
      </c>
      <c r="I309" s="9">
        <v>1400</v>
      </c>
      <c r="J309" s="9">
        <v>982.6</v>
      </c>
      <c r="K309" s="9">
        <v>0</v>
      </c>
      <c r="L309" s="9">
        <v>250</v>
      </c>
      <c r="M309" s="86">
        <v>0</v>
      </c>
      <c r="N309" s="10">
        <f t="shared" si="8"/>
        <v>4235.6000000000004</v>
      </c>
      <c r="O309" s="8" t="s">
        <v>20</v>
      </c>
      <c r="P309" s="103" t="s">
        <v>20</v>
      </c>
    </row>
    <row r="310" spans="1:16" ht="33.75" customHeight="1" x14ac:dyDescent="0.25">
      <c r="A310" s="8">
        <f t="shared" si="9"/>
        <v>300</v>
      </c>
      <c r="B310" s="84" t="s">
        <v>17</v>
      </c>
      <c r="C310" s="8" t="s">
        <v>334</v>
      </c>
      <c r="D310" s="8" t="s">
        <v>65</v>
      </c>
      <c r="E310" s="9">
        <v>1168</v>
      </c>
      <c r="F310" s="9">
        <v>0</v>
      </c>
      <c r="G310" s="9">
        <v>35</v>
      </c>
      <c r="H310" s="9">
        <v>400</v>
      </c>
      <c r="I310" s="9">
        <v>1400</v>
      </c>
      <c r="J310" s="9">
        <v>982.6</v>
      </c>
      <c r="K310" s="9">
        <v>0</v>
      </c>
      <c r="L310" s="9">
        <v>250</v>
      </c>
      <c r="M310" s="86">
        <v>0</v>
      </c>
      <c r="N310" s="10">
        <f t="shared" ref="N310:N332" si="10">SUM(E310:M310)</f>
        <v>4235.6000000000004</v>
      </c>
      <c r="O310" s="8" t="s">
        <v>20</v>
      </c>
      <c r="P310" s="103" t="s">
        <v>20</v>
      </c>
    </row>
    <row r="311" spans="1:16" ht="33.75" customHeight="1" x14ac:dyDescent="0.25">
      <c r="A311" s="8">
        <f t="shared" si="9"/>
        <v>301</v>
      </c>
      <c r="B311" s="84" t="s">
        <v>17</v>
      </c>
      <c r="C311" s="8" t="s">
        <v>335</v>
      </c>
      <c r="D311" s="8" t="s">
        <v>65</v>
      </c>
      <c r="E311" s="9">
        <v>1168</v>
      </c>
      <c r="F311" s="9">
        <v>0</v>
      </c>
      <c r="G311" s="9">
        <v>0</v>
      </c>
      <c r="H311" s="9">
        <v>400</v>
      </c>
      <c r="I311" s="9">
        <v>1400</v>
      </c>
      <c r="J311" s="9">
        <v>982.6</v>
      </c>
      <c r="K311" s="9">
        <v>0</v>
      </c>
      <c r="L311" s="9">
        <v>250</v>
      </c>
      <c r="M311" s="86">
        <v>0</v>
      </c>
      <c r="N311" s="10">
        <f t="shared" si="10"/>
        <v>4200.6000000000004</v>
      </c>
      <c r="O311" s="8" t="s">
        <v>20</v>
      </c>
      <c r="P311" s="103" t="s">
        <v>20</v>
      </c>
    </row>
    <row r="312" spans="1:16" ht="33.75" customHeight="1" x14ac:dyDescent="0.25">
      <c r="A312" s="8">
        <f t="shared" si="9"/>
        <v>302</v>
      </c>
      <c r="B312" s="84" t="s">
        <v>17</v>
      </c>
      <c r="C312" s="8" t="s">
        <v>336</v>
      </c>
      <c r="D312" s="8" t="s">
        <v>65</v>
      </c>
      <c r="E312" s="9">
        <v>1168</v>
      </c>
      <c r="F312" s="9">
        <v>0</v>
      </c>
      <c r="G312" s="9">
        <v>0</v>
      </c>
      <c r="H312" s="9">
        <v>400</v>
      </c>
      <c r="I312" s="9">
        <v>1400</v>
      </c>
      <c r="J312" s="9">
        <v>982.6</v>
      </c>
      <c r="K312" s="9">
        <v>0</v>
      </c>
      <c r="L312" s="9">
        <v>250</v>
      </c>
      <c r="M312" s="86">
        <v>0</v>
      </c>
      <c r="N312" s="10">
        <f t="shared" si="10"/>
        <v>4200.6000000000004</v>
      </c>
      <c r="O312" s="8" t="s">
        <v>20</v>
      </c>
      <c r="P312" s="103" t="s">
        <v>20</v>
      </c>
    </row>
    <row r="313" spans="1:16" ht="33.75" customHeight="1" x14ac:dyDescent="0.25">
      <c r="A313" s="8">
        <f t="shared" si="9"/>
        <v>303</v>
      </c>
      <c r="B313" s="84" t="s">
        <v>17</v>
      </c>
      <c r="C313" s="8" t="s">
        <v>337</v>
      </c>
      <c r="D313" s="8" t="s">
        <v>65</v>
      </c>
      <c r="E313" s="9">
        <v>1168</v>
      </c>
      <c r="F313" s="9">
        <v>0</v>
      </c>
      <c r="G313" s="9">
        <v>35</v>
      </c>
      <c r="H313" s="9">
        <v>400</v>
      </c>
      <c r="I313" s="9">
        <v>1400</v>
      </c>
      <c r="J313" s="9">
        <v>982.6</v>
      </c>
      <c r="K313" s="9">
        <v>0</v>
      </c>
      <c r="L313" s="9">
        <v>250</v>
      </c>
      <c r="M313" s="86">
        <v>0</v>
      </c>
      <c r="N313" s="10">
        <f t="shared" si="10"/>
        <v>4235.6000000000004</v>
      </c>
      <c r="O313" s="8" t="s">
        <v>20</v>
      </c>
      <c r="P313" s="103" t="s">
        <v>20</v>
      </c>
    </row>
    <row r="314" spans="1:16" ht="33.75" customHeight="1" x14ac:dyDescent="0.25">
      <c r="A314" s="8">
        <f t="shared" si="9"/>
        <v>304</v>
      </c>
      <c r="B314" s="84" t="s">
        <v>17</v>
      </c>
      <c r="C314" s="8" t="s">
        <v>338</v>
      </c>
      <c r="D314" s="8" t="s">
        <v>39</v>
      </c>
      <c r="E314" s="9">
        <v>2441</v>
      </c>
      <c r="F314" s="9">
        <v>0</v>
      </c>
      <c r="G314" s="9">
        <v>75</v>
      </c>
      <c r="H314" s="9">
        <v>500</v>
      </c>
      <c r="I314" s="9">
        <v>2400</v>
      </c>
      <c r="J314" s="9"/>
      <c r="K314" s="9">
        <v>0</v>
      </c>
      <c r="L314" s="9">
        <v>250</v>
      </c>
      <c r="M314" s="86">
        <v>0</v>
      </c>
      <c r="N314" s="10">
        <f t="shared" si="10"/>
        <v>5666</v>
      </c>
      <c r="O314" s="8" t="s">
        <v>20</v>
      </c>
      <c r="P314" s="103" t="s">
        <v>20</v>
      </c>
    </row>
    <row r="315" spans="1:16" ht="33.75" customHeight="1" x14ac:dyDescent="0.25">
      <c r="A315" s="8">
        <f t="shared" si="9"/>
        <v>305</v>
      </c>
      <c r="B315" s="84" t="s">
        <v>17</v>
      </c>
      <c r="C315" s="8" t="s">
        <v>339</v>
      </c>
      <c r="D315" s="8" t="s">
        <v>65</v>
      </c>
      <c r="E315" s="9">
        <v>1168</v>
      </c>
      <c r="F315" s="9">
        <v>0</v>
      </c>
      <c r="G315" s="9">
        <v>35</v>
      </c>
      <c r="H315" s="9">
        <v>400</v>
      </c>
      <c r="I315" s="9">
        <v>1400</v>
      </c>
      <c r="J315" s="9">
        <v>982.6</v>
      </c>
      <c r="K315" s="9">
        <v>0</v>
      </c>
      <c r="L315" s="9">
        <v>250</v>
      </c>
      <c r="M315" s="86">
        <v>0</v>
      </c>
      <c r="N315" s="10">
        <f t="shared" si="10"/>
        <v>4235.6000000000004</v>
      </c>
      <c r="O315" s="8" t="s">
        <v>20</v>
      </c>
      <c r="P315" s="103" t="s">
        <v>20</v>
      </c>
    </row>
    <row r="316" spans="1:16" ht="33.75" customHeight="1" x14ac:dyDescent="0.25">
      <c r="A316" s="8">
        <f t="shared" si="9"/>
        <v>306</v>
      </c>
      <c r="B316" s="84" t="s">
        <v>17</v>
      </c>
      <c r="C316" s="8" t="s">
        <v>340</v>
      </c>
      <c r="D316" s="8" t="s">
        <v>65</v>
      </c>
      <c r="E316" s="9">
        <v>1168</v>
      </c>
      <c r="F316" s="9">
        <v>0</v>
      </c>
      <c r="G316" s="9">
        <v>35</v>
      </c>
      <c r="H316" s="9">
        <v>400</v>
      </c>
      <c r="I316" s="9">
        <v>1400</v>
      </c>
      <c r="J316" s="9">
        <v>982.6</v>
      </c>
      <c r="K316" s="9">
        <v>0</v>
      </c>
      <c r="L316" s="9">
        <v>250</v>
      </c>
      <c r="M316" s="86">
        <v>0</v>
      </c>
      <c r="N316" s="10">
        <f t="shared" si="10"/>
        <v>4235.6000000000004</v>
      </c>
      <c r="O316" s="8" t="s">
        <v>20</v>
      </c>
      <c r="P316" s="103" t="s">
        <v>20</v>
      </c>
    </row>
    <row r="317" spans="1:16" ht="33.75" customHeight="1" x14ac:dyDescent="0.25">
      <c r="A317" s="8">
        <f t="shared" si="9"/>
        <v>307</v>
      </c>
      <c r="B317" s="84" t="s">
        <v>17</v>
      </c>
      <c r="C317" s="8" t="s">
        <v>341</v>
      </c>
      <c r="D317" s="8" t="s">
        <v>65</v>
      </c>
      <c r="E317" s="9">
        <v>1168</v>
      </c>
      <c r="F317" s="9">
        <v>0</v>
      </c>
      <c r="G317" s="9">
        <v>50</v>
      </c>
      <c r="H317" s="9">
        <v>400</v>
      </c>
      <c r="I317" s="9">
        <v>1400</v>
      </c>
      <c r="J317" s="9">
        <v>982.6</v>
      </c>
      <c r="K317" s="9">
        <v>0</v>
      </c>
      <c r="L317" s="9">
        <v>250</v>
      </c>
      <c r="M317" s="86">
        <v>0</v>
      </c>
      <c r="N317" s="10">
        <f t="shared" si="10"/>
        <v>4250.6000000000004</v>
      </c>
      <c r="O317" s="8" t="s">
        <v>20</v>
      </c>
      <c r="P317" s="103" t="s">
        <v>20</v>
      </c>
    </row>
    <row r="318" spans="1:16" ht="33.75" customHeight="1" x14ac:dyDescent="0.25">
      <c r="A318" s="8">
        <f t="shared" si="9"/>
        <v>308</v>
      </c>
      <c r="B318" s="84" t="s">
        <v>17</v>
      </c>
      <c r="C318" s="85" t="s">
        <v>342</v>
      </c>
      <c r="D318" s="8" t="s">
        <v>65</v>
      </c>
      <c r="E318" s="9">
        <v>1168</v>
      </c>
      <c r="F318" s="9">
        <v>0</v>
      </c>
      <c r="G318" s="9">
        <v>50</v>
      </c>
      <c r="H318" s="9">
        <v>400</v>
      </c>
      <c r="I318" s="9">
        <v>1400</v>
      </c>
      <c r="J318" s="9">
        <v>982.6</v>
      </c>
      <c r="K318" s="9">
        <v>0</v>
      </c>
      <c r="L318" s="9">
        <v>250</v>
      </c>
      <c r="M318" s="86">
        <v>0</v>
      </c>
      <c r="N318" s="10">
        <f t="shared" si="10"/>
        <v>4250.6000000000004</v>
      </c>
      <c r="O318" s="8"/>
      <c r="P318" s="103"/>
    </row>
    <row r="319" spans="1:16" ht="33.75" customHeight="1" x14ac:dyDescent="0.25">
      <c r="A319" s="8">
        <f t="shared" si="9"/>
        <v>309</v>
      </c>
      <c r="B319" s="84" t="s">
        <v>17</v>
      </c>
      <c r="C319" s="8" t="s">
        <v>343</v>
      </c>
      <c r="D319" s="8" t="s">
        <v>65</v>
      </c>
      <c r="E319" s="9">
        <v>1168</v>
      </c>
      <c r="F319" s="9">
        <v>0</v>
      </c>
      <c r="G319" s="9">
        <v>50</v>
      </c>
      <c r="H319" s="9">
        <v>400</v>
      </c>
      <c r="I319" s="9">
        <v>1400</v>
      </c>
      <c r="J319" s="9">
        <v>982.6</v>
      </c>
      <c r="K319" s="9">
        <v>0</v>
      </c>
      <c r="L319" s="9">
        <v>250</v>
      </c>
      <c r="M319" s="9">
        <v>0</v>
      </c>
      <c r="N319" s="10">
        <f t="shared" si="10"/>
        <v>4250.6000000000004</v>
      </c>
      <c r="O319" s="8" t="s">
        <v>20</v>
      </c>
      <c r="P319" s="103" t="s">
        <v>20</v>
      </c>
    </row>
    <row r="320" spans="1:16" ht="33.75" customHeight="1" x14ac:dyDescent="0.25">
      <c r="A320" s="8">
        <f t="shared" si="9"/>
        <v>310</v>
      </c>
      <c r="B320" s="84" t="s">
        <v>17</v>
      </c>
      <c r="C320" s="8" t="s">
        <v>344</v>
      </c>
      <c r="D320" s="8" t="s">
        <v>65</v>
      </c>
      <c r="E320" s="9">
        <v>1168</v>
      </c>
      <c r="F320" s="9"/>
      <c r="G320" s="9">
        <v>50</v>
      </c>
      <c r="H320" s="9">
        <v>400</v>
      </c>
      <c r="I320" s="9">
        <v>1400</v>
      </c>
      <c r="J320" s="9">
        <v>982.6</v>
      </c>
      <c r="K320" s="9">
        <v>0</v>
      </c>
      <c r="L320" s="9">
        <v>250</v>
      </c>
      <c r="M320" s="86">
        <v>0</v>
      </c>
      <c r="N320" s="10">
        <f t="shared" si="10"/>
        <v>4250.6000000000004</v>
      </c>
      <c r="O320" s="8" t="s">
        <v>20</v>
      </c>
      <c r="P320" s="103" t="s">
        <v>20</v>
      </c>
    </row>
    <row r="321" spans="1:16" ht="33.75" customHeight="1" x14ac:dyDescent="0.25">
      <c r="A321" s="8">
        <f t="shared" si="9"/>
        <v>311</v>
      </c>
      <c r="B321" s="84" t="s">
        <v>17</v>
      </c>
      <c r="C321" s="8" t="s">
        <v>345</v>
      </c>
      <c r="D321" s="8" t="s">
        <v>65</v>
      </c>
      <c r="E321" s="9">
        <v>1168</v>
      </c>
      <c r="F321" s="9">
        <v>0</v>
      </c>
      <c r="G321" s="9">
        <v>35</v>
      </c>
      <c r="H321" s="9">
        <v>400</v>
      </c>
      <c r="I321" s="9">
        <v>1400</v>
      </c>
      <c r="J321" s="9">
        <v>982.6</v>
      </c>
      <c r="K321" s="9">
        <v>0</v>
      </c>
      <c r="L321" s="9">
        <v>250</v>
      </c>
      <c r="M321" s="9">
        <v>0</v>
      </c>
      <c r="N321" s="10">
        <f t="shared" si="10"/>
        <v>4235.6000000000004</v>
      </c>
      <c r="O321" s="8" t="s">
        <v>20</v>
      </c>
      <c r="P321" s="103" t="s">
        <v>20</v>
      </c>
    </row>
    <row r="322" spans="1:16" ht="33.75" customHeight="1" x14ac:dyDescent="0.25">
      <c r="A322" s="8">
        <f t="shared" si="9"/>
        <v>312</v>
      </c>
      <c r="B322" s="84" t="s">
        <v>17</v>
      </c>
      <c r="C322" s="8" t="s">
        <v>346</v>
      </c>
      <c r="D322" s="8" t="s">
        <v>65</v>
      </c>
      <c r="E322" s="9">
        <v>1168</v>
      </c>
      <c r="F322" s="9">
        <v>0</v>
      </c>
      <c r="G322" s="9">
        <v>35</v>
      </c>
      <c r="H322" s="9">
        <v>400</v>
      </c>
      <c r="I322" s="9">
        <v>1400</v>
      </c>
      <c r="J322" s="9">
        <v>982.6</v>
      </c>
      <c r="K322" s="9">
        <v>0</v>
      </c>
      <c r="L322" s="9">
        <v>250</v>
      </c>
      <c r="M322" s="86">
        <v>0</v>
      </c>
      <c r="N322" s="10">
        <f t="shared" si="10"/>
        <v>4235.6000000000004</v>
      </c>
      <c r="O322" s="8" t="s">
        <v>20</v>
      </c>
      <c r="P322" s="103" t="s">
        <v>20</v>
      </c>
    </row>
    <row r="323" spans="1:16" ht="33.75" customHeight="1" x14ac:dyDescent="0.25">
      <c r="A323" s="8">
        <f t="shared" si="9"/>
        <v>313</v>
      </c>
      <c r="B323" s="84" t="s">
        <v>17</v>
      </c>
      <c r="C323" s="8" t="s">
        <v>347</v>
      </c>
      <c r="D323" s="8" t="s">
        <v>348</v>
      </c>
      <c r="E323" s="9">
        <v>3525</v>
      </c>
      <c r="F323" s="9">
        <v>0</v>
      </c>
      <c r="G323" s="9">
        <v>0</v>
      </c>
      <c r="H323" s="9"/>
      <c r="I323" s="9">
        <v>2000</v>
      </c>
      <c r="J323" s="86">
        <v>0</v>
      </c>
      <c r="K323" s="9">
        <v>375</v>
      </c>
      <c r="L323" s="9">
        <v>250</v>
      </c>
      <c r="M323" s="86">
        <v>0</v>
      </c>
      <c r="N323" s="10">
        <f t="shared" si="10"/>
        <v>6150</v>
      </c>
      <c r="O323" s="8" t="s">
        <v>20</v>
      </c>
      <c r="P323" s="103" t="s">
        <v>20</v>
      </c>
    </row>
    <row r="324" spans="1:16" ht="33.75" customHeight="1" x14ac:dyDescent="0.25">
      <c r="A324" s="8">
        <f t="shared" si="9"/>
        <v>314</v>
      </c>
      <c r="B324" s="84" t="s">
        <v>17</v>
      </c>
      <c r="C324" s="85" t="s">
        <v>349</v>
      </c>
      <c r="D324" s="8" t="s">
        <v>65</v>
      </c>
      <c r="E324" s="87">
        <v>1168</v>
      </c>
      <c r="F324" s="9">
        <v>0</v>
      </c>
      <c r="G324" s="9">
        <v>50</v>
      </c>
      <c r="H324" s="9">
        <v>400</v>
      </c>
      <c r="I324" s="9">
        <v>1400</v>
      </c>
      <c r="J324" s="9">
        <v>1155.05</v>
      </c>
      <c r="K324" s="9">
        <v>0</v>
      </c>
      <c r="L324" s="9">
        <v>250</v>
      </c>
      <c r="M324" s="86">
        <v>0</v>
      </c>
      <c r="N324" s="10">
        <f t="shared" si="10"/>
        <v>4423.05</v>
      </c>
      <c r="O324" s="8" t="s">
        <v>20</v>
      </c>
      <c r="P324" s="103" t="s">
        <v>20</v>
      </c>
    </row>
    <row r="325" spans="1:16" ht="33.75" customHeight="1" x14ac:dyDescent="0.25">
      <c r="A325" s="8">
        <f t="shared" si="9"/>
        <v>315</v>
      </c>
      <c r="B325" s="84" t="s">
        <v>17</v>
      </c>
      <c r="C325" s="8" t="s">
        <v>350</v>
      </c>
      <c r="D325" s="8" t="s">
        <v>31</v>
      </c>
      <c r="E325" s="87">
        <v>10261</v>
      </c>
      <c r="F325" s="9">
        <v>0</v>
      </c>
      <c r="G325" s="9"/>
      <c r="H325" s="9"/>
      <c r="I325" s="9">
        <v>4000</v>
      </c>
      <c r="J325" s="9"/>
      <c r="K325" s="9">
        <v>375</v>
      </c>
      <c r="L325" s="9">
        <v>250</v>
      </c>
      <c r="M325" s="86">
        <v>0</v>
      </c>
      <c r="N325" s="10">
        <f t="shared" si="10"/>
        <v>14886</v>
      </c>
      <c r="O325" s="8" t="s">
        <v>20</v>
      </c>
      <c r="P325" s="103" t="s">
        <v>20</v>
      </c>
    </row>
    <row r="326" spans="1:16" ht="33.75" customHeight="1" x14ac:dyDescent="0.25">
      <c r="A326" s="8">
        <f t="shared" si="9"/>
        <v>316</v>
      </c>
      <c r="B326" s="84" t="s">
        <v>17</v>
      </c>
      <c r="C326" s="85" t="s">
        <v>351</v>
      </c>
      <c r="D326" s="8" t="s">
        <v>34</v>
      </c>
      <c r="E326" s="9">
        <v>5835</v>
      </c>
      <c r="F326" s="9"/>
      <c r="G326" s="9"/>
      <c r="H326" s="9"/>
      <c r="I326" s="9">
        <v>3800</v>
      </c>
      <c r="J326" s="9"/>
      <c r="K326" s="9">
        <v>375</v>
      </c>
      <c r="L326" s="9">
        <v>250</v>
      </c>
      <c r="M326" s="86"/>
      <c r="N326" s="10">
        <f t="shared" si="10"/>
        <v>10260</v>
      </c>
      <c r="O326" s="8"/>
      <c r="P326" s="103"/>
    </row>
    <row r="327" spans="1:16" ht="33.75" customHeight="1" x14ac:dyDescent="0.25">
      <c r="A327" s="8">
        <f t="shared" si="9"/>
        <v>317</v>
      </c>
      <c r="B327" s="84" t="s">
        <v>17</v>
      </c>
      <c r="C327" s="85" t="s">
        <v>352</v>
      </c>
      <c r="D327" s="8" t="s">
        <v>51</v>
      </c>
      <c r="E327" s="87">
        <v>3757</v>
      </c>
      <c r="F327" s="9">
        <v>3000</v>
      </c>
      <c r="G327" s="9">
        <v>0</v>
      </c>
      <c r="H327" s="9"/>
      <c r="I327" s="86">
        <v>0</v>
      </c>
      <c r="J327" s="86">
        <v>0</v>
      </c>
      <c r="K327" s="86">
        <v>0</v>
      </c>
      <c r="L327" s="9">
        <v>250</v>
      </c>
      <c r="M327" s="86">
        <v>0</v>
      </c>
      <c r="N327" s="10">
        <f t="shared" si="10"/>
        <v>7007</v>
      </c>
      <c r="O327" s="8" t="s">
        <v>20</v>
      </c>
      <c r="P327" s="103"/>
    </row>
    <row r="328" spans="1:16" ht="33.75" customHeight="1" x14ac:dyDescent="0.25">
      <c r="A328" s="8">
        <f t="shared" si="9"/>
        <v>318</v>
      </c>
      <c r="B328" s="84" t="s">
        <v>17</v>
      </c>
      <c r="C328" s="8" t="s">
        <v>353</v>
      </c>
      <c r="D328" s="8" t="s">
        <v>65</v>
      </c>
      <c r="E328" s="87">
        <v>1168</v>
      </c>
      <c r="F328" s="9"/>
      <c r="G328" s="9">
        <v>50</v>
      </c>
      <c r="H328" s="9">
        <v>400</v>
      </c>
      <c r="I328" s="9">
        <v>1400</v>
      </c>
      <c r="J328" s="9">
        <v>1155.05</v>
      </c>
      <c r="K328" s="9">
        <v>0</v>
      </c>
      <c r="L328" s="9">
        <v>250</v>
      </c>
      <c r="M328" s="86">
        <v>0</v>
      </c>
      <c r="N328" s="10">
        <f t="shared" si="10"/>
        <v>4423.05</v>
      </c>
      <c r="O328" s="8" t="s">
        <v>20</v>
      </c>
      <c r="P328" s="103" t="s">
        <v>20</v>
      </c>
    </row>
    <row r="329" spans="1:16" ht="33.75" customHeight="1" x14ac:dyDescent="0.25">
      <c r="A329" s="8">
        <f t="shared" si="9"/>
        <v>319</v>
      </c>
      <c r="B329" s="84" t="s">
        <v>17</v>
      </c>
      <c r="C329" s="45" t="s">
        <v>354</v>
      </c>
      <c r="D329" s="8" t="s">
        <v>65</v>
      </c>
      <c r="E329" s="9">
        <v>1168</v>
      </c>
      <c r="F329" s="9">
        <v>0</v>
      </c>
      <c r="G329" s="9"/>
      <c r="H329" s="9">
        <v>400</v>
      </c>
      <c r="I329" s="9">
        <v>1400</v>
      </c>
      <c r="J329" s="9">
        <v>982.6</v>
      </c>
      <c r="K329" s="9">
        <v>0</v>
      </c>
      <c r="L329" s="9">
        <v>250</v>
      </c>
      <c r="M329" s="86">
        <v>0</v>
      </c>
      <c r="N329" s="10">
        <f t="shared" si="10"/>
        <v>4200.6000000000004</v>
      </c>
      <c r="O329" s="8" t="s">
        <v>20</v>
      </c>
      <c r="P329" s="103" t="s">
        <v>20</v>
      </c>
    </row>
    <row r="330" spans="1:16" ht="33.75" customHeight="1" x14ac:dyDescent="0.25">
      <c r="A330" s="8">
        <f t="shared" si="9"/>
        <v>320</v>
      </c>
      <c r="B330" s="84" t="s">
        <v>17</v>
      </c>
      <c r="C330" s="85" t="s">
        <v>355</v>
      </c>
      <c r="D330" s="8" t="s">
        <v>65</v>
      </c>
      <c r="E330" s="87">
        <v>1168</v>
      </c>
      <c r="F330" s="9"/>
      <c r="G330" s="9"/>
      <c r="H330" s="9">
        <v>400</v>
      </c>
      <c r="I330" s="9">
        <v>1400</v>
      </c>
      <c r="J330" s="9">
        <v>982.6</v>
      </c>
      <c r="K330" s="9"/>
      <c r="L330" s="9">
        <v>250</v>
      </c>
      <c r="M330" s="86"/>
      <c r="N330" s="10">
        <f t="shared" si="10"/>
        <v>4200.6000000000004</v>
      </c>
      <c r="O330" s="8"/>
      <c r="P330" s="103">
        <v>195</v>
      </c>
    </row>
    <row r="331" spans="1:16" ht="33.75" customHeight="1" x14ac:dyDescent="0.25">
      <c r="A331" s="8">
        <f t="shared" si="9"/>
        <v>321</v>
      </c>
      <c r="B331" s="84" t="s">
        <v>17</v>
      </c>
      <c r="C331" s="85" t="s">
        <v>356</v>
      </c>
      <c r="D331" s="8" t="s">
        <v>65</v>
      </c>
      <c r="E331" s="9">
        <v>1168</v>
      </c>
      <c r="F331" s="9">
        <v>0</v>
      </c>
      <c r="G331" s="9">
        <v>35</v>
      </c>
      <c r="H331" s="9">
        <v>400</v>
      </c>
      <c r="I331" s="9">
        <v>1400</v>
      </c>
      <c r="J331" s="9">
        <v>982.6</v>
      </c>
      <c r="K331" s="9">
        <v>0</v>
      </c>
      <c r="L331" s="9">
        <v>250</v>
      </c>
      <c r="M331" s="86">
        <v>0</v>
      </c>
      <c r="N331" s="10">
        <f t="shared" si="10"/>
        <v>4235.6000000000004</v>
      </c>
      <c r="O331" s="8"/>
      <c r="P331" s="103"/>
    </row>
    <row r="332" spans="1:16" ht="33.75" customHeight="1" x14ac:dyDescent="0.25">
      <c r="A332" s="8">
        <f t="shared" si="9"/>
        <v>322</v>
      </c>
      <c r="B332" s="84" t="s">
        <v>17</v>
      </c>
      <c r="C332" s="8" t="s">
        <v>357</v>
      </c>
      <c r="D332" s="8" t="s">
        <v>65</v>
      </c>
      <c r="E332" s="87">
        <v>1168</v>
      </c>
      <c r="F332" s="9">
        <v>0</v>
      </c>
      <c r="G332" s="9">
        <v>35</v>
      </c>
      <c r="H332" s="9">
        <v>400</v>
      </c>
      <c r="I332" s="9">
        <v>1400</v>
      </c>
      <c r="J332" s="9">
        <v>982.6</v>
      </c>
      <c r="K332" s="9">
        <v>0</v>
      </c>
      <c r="L332" s="9">
        <v>250</v>
      </c>
      <c r="M332" s="86">
        <v>0</v>
      </c>
      <c r="N332" s="10">
        <f t="shared" si="10"/>
        <v>4235.6000000000004</v>
      </c>
      <c r="O332" s="8" t="s">
        <v>20</v>
      </c>
      <c r="P332" s="103" t="s">
        <v>20</v>
      </c>
    </row>
  </sheetData>
  <mergeCells count="3">
    <mergeCell ref="A7:P8"/>
    <mergeCell ref="E1:P6"/>
    <mergeCell ref="A1:D6"/>
  </mergeCells>
  <conditionalFormatting sqref="C10:C332">
    <cfRule type="duplicateValues" dxfId="42" priority="1"/>
  </conditionalFormatting>
  <conditionalFormatting sqref="C333:C1048576 C9">
    <cfRule type="duplicateValues" dxfId="41" priority="2"/>
  </conditionalFormatting>
  <pageMargins left="0.7" right="0.7" top="0.75" bottom="0.75" header="0.3" footer="0.3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76C4-B9ED-47A9-91A9-ECD3E7EDAD70}">
  <sheetPr>
    <tabColor rgb="FFFFFF00"/>
  </sheetPr>
  <dimension ref="A1:XFA40"/>
  <sheetViews>
    <sheetView zoomScaleNormal="100" workbookViewId="0">
      <selection activeCell="M10" sqref="M10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55.7109375" customWidth="1"/>
  </cols>
  <sheetData>
    <row r="1" spans="1:1023 1028:2045 2050:4096 4101:5118 5123:6140 6145:8191 8196:9213 9218:11264 11269:12286 12291:13308 13313:15359 15364:16381" s="14" customFormat="1" ht="30.75" customHeight="1" x14ac:dyDescent="0.25">
      <c r="A1" s="139"/>
      <c r="B1" s="139"/>
      <c r="C1" s="139"/>
      <c r="D1" s="139"/>
      <c r="E1" s="137" t="s">
        <v>814</v>
      </c>
      <c r="F1" s="137"/>
      <c r="G1" s="137"/>
      <c r="H1" s="137"/>
      <c r="I1" s="137"/>
      <c r="J1" s="137"/>
      <c r="K1" s="137"/>
    </row>
    <row r="2" spans="1:1023 1028:2045 2050:4096 4101:5118 5123:6140 6145:8191 8196:9213 9218:11264 11269:12286 12291:13308 13313:15359 15364:16381" s="14" customFormat="1" ht="30.75" customHeight="1" x14ac:dyDescent="0.25">
      <c r="A2" s="139"/>
      <c r="B2" s="139"/>
      <c r="C2" s="139"/>
      <c r="D2" s="139"/>
      <c r="E2" s="137"/>
      <c r="F2" s="137"/>
      <c r="G2" s="137"/>
      <c r="H2" s="137"/>
      <c r="I2" s="137"/>
      <c r="J2" s="137"/>
      <c r="K2" s="137"/>
    </row>
    <row r="3" spans="1:1023 1028:2045 2050:4096 4101:5118 5123:6140 6145:8191 8196:9213 9218:11264 11269:12286 12291:13308 13313:15359 15364:16381" s="14" customFormat="1" ht="30.75" customHeight="1" x14ac:dyDescent="0.25">
      <c r="A3" s="139"/>
      <c r="B3" s="139"/>
      <c r="C3" s="139"/>
      <c r="D3" s="139"/>
      <c r="E3" s="137"/>
      <c r="F3" s="137"/>
      <c r="G3" s="137"/>
      <c r="H3" s="137"/>
      <c r="I3" s="137"/>
      <c r="J3" s="137"/>
      <c r="K3" s="137"/>
    </row>
    <row r="4" spans="1:1023 1028:2045 2050:4096 4101:5118 5123:6140 6145:8191 8196:9213 9218:11264 11269:12286 12291:13308 13313:15359 15364:16381" s="14" customFormat="1" ht="30.75" customHeight="1" x14ac:dyDescent="0.25">
      <c r="A4" s="139"/>
      <c r="B4" s="139"/>
      <c r="C4" s="139"/>
      <c r="D4" s="139"/>
      <c r="E4" s="137"/>
      <c r="F4" s="137"/>
      <c r="G4" s="137"/>
      <c r="H4" s="137"/>
      <c r="I4" s="137"/>
      <c r="J4" s="137"/>
      <c r="K4" s="137"/>
    </row>
    <row r="5" spans="1:1023 1028:2045 2050:4096 4101:5118 5123:6140 6145:8191 8196:9213 9218:11264 11269:12286 12291:13308 13313:15359 15364:16381" s="14" customFormat="1" ht="30.75" customHeight="1" x14ac:dyDescent="0.25">
      <c r="A5" s="139"/>
      <c r="B5" s="139"/>
      <c r="C5" s="139"/>
      <c r="D5" s="139"/>
      <c r="E5" s="137"/>
      <c r="F5" s="137"/>
      <c r="G5" s="137"/>
      <c r="H5" s="137"/>
      <c r="I5" s="137"/>
      <c r="J5" s="137"/>
      <c r="K5" s="137"/>
    </row>
    <row r="6" spans="1:1023 1028:2045 2050:4096 4101:5118 5123:6140 6145:8191 8196:9213 9218:11264 11269:12286 12291:13308 13313:15359 15364:16381" s="14" customFormat="1" ht="18.75" customHeight="1" thickBot="1" x14ac:dyDescent="0.3">
      <c r="A6" s="140"/>
      <c r="B6" s="140"/>
      <c r="C6" s="140"/>
      <c r="D6" s="140"/>
      <c r="E6" s="138"/>
      <c r="F6" s="138"/>
      <c r="G6" s="138"/>
      <c r="H6" s="138"/>
      <c r="I6" s="138"/>
      <c r="J6" s="138"/>
      <c r="K6" s="138"/>
    </row>
    <row r="7" spans="1:1023 1028:2045 2050:4096 4101:5118 5123:6140 6145:8191 8196:9213 9218:11264 11269:12286 12291:13308 13313:15359 15364:16381" s="14" customFormat="1" ht="30.75" customHeight="1" x14ac:dyDescent="0.25">
      <c r="A7" s="141" t="s">
        <v>358</v>
      </c>
      <c r="B7" s="142"/>
      <c r="C7" s="142"/>
      <c r="D7" s="142"/>
      <c r="E7" s="142"/>
      <c r="F7" s="142"/>
      <c r="G7" s="142"/>
      <c r="H7" s="142"/>
      <c r="I7" s="142"/>
      <c r="J7" s="142"/>
      <c r="K7" s="143"/>
    </row>
    <row r="8" spans="1:1023 1028:2045 2050:4096 4101:5118 5123:6140 6145:8191 8196:9213 9218:11264 11269:12286 12291:13308 13313:15359 15364:16381" s="14" customFormat="1" ht="3" customHeight="1" thickBot="1" x14ac:dyDescent="0.3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023 1028:2045 2050:4096 4101:5118 5123:6140 6145:8191 8196:9213 9218:11264 11269:12286 12291:13308 13313:15359 15364:16381" s="14" customFormat="1" ht="30.75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23 1028:2045 2050:4096 4101:5118 5123:6140 6145:8191 8196:9213 9218:11264 11269:12286 12291:13308 13313:15359 15364:16381" s="20" customFormat="1" ht="45" x14ac:dyDescent="0.25">
      <c r="A10" s="15" t="s">
        <v>359</v>
      </c>
      <c r="B10" s="16" t="s">
        <v>2</v>
      </c>
      <c r="C10" s="16" t="s">
        <v>360</v>
      </c>
      <c r="D10" s="16" t="s">
        <v>4</v>
      </c>
      <c r="E10" s="16" t="s">
        <v>5</v>
      </c>
      <c r="F10" s="17" t="s">
        <v>9</v>
      </c>
      <c r="G10" s="18" t="s">
        <v>361</v>
      </c>
      <c r="H10" s="15" t="s">
        <v>362</v>
      </c>
      <c r="I10" s="16" t="s">
        <v>363</v>
      </c>
      <c r="J10" s="19" t="s">
        <v>15</v>
      </c>
      <c r="K10" s="19" t="s">
        <v>16</v>
      </c>
      <c r="M10" s="21"/>
      <c r="N10" s="21"/>
      <c r="O10" s="22"/>
      <c r="T10" s="21"/>
      <c r="U10" s="21"/>
      <c r="V10" s="22"/>
      <c r="AA10" s="21"/>
      <c r="AB10" s="21"/>
      <c r="AC10" s="22"/>
      <c r="AH10" s="21"/>
      <c r="AI10" s="21"/>
      <c r="AJ10" s="22"/>
      <c r="AO10" s="21"/>
      <c r="AP10" s="21"/>
      <c r="AQ10" s="22"/>
      <c r="AV10" s="21"/>
      <c r="AW10" s="21"/>
      <c r="AX10" s="22"/>
      <c r="BC10" s="21"/>
      <c r="BD10" s="21"/>
      <c r="BE10" s="22"/>
      <c r="BJ10" s="21"/>
      <c r="BK10" s="21"/>
      <c r="BL10" s="22"/>
      <c r="BQ10" s="21"/>
      <c r="BR10" s="21"/>
      <c r="BS10" s="22"/>
      <c r="BX10" s="21"/>
      <c r="BY10" s="21"/>
      <c r="BZ10" s="22"/>
      <c r="CE10" s="21"/>
      <c r="CF10" s="21"/>
      <c r="CG10" s="22"/>
      <c r="CL10" s="21"/>
      <c r="CM10" s="21"/>
      <c r="CN10" s="22"/>
      <c r="CS10" s="21"/>
      <c r="CT10" s="21"/>
      <c r="CU10" s="22"/>
      <c r="CZ10" s="21"/>
      <c r="DA10" s="21"/>
      <c r="DB10" s="22"/>
      <c r="DG10" s="21"/>
      <c r="DH10" s="21"/>
      <c r="DI10" s="22"/>
      <c r="DN10" s="21"/>
      <c r="DO10" s="21"/>
      <c r="DP10" s="22"/>
      <c r="DU10" s="21"/>
      <c r="DV10" s="21"/>
      <c r="DW10" s="22"/>
      <c r="EB10" s="21"/>
      <c r="EC10" s="21"/>
      <c r="ED10" s="22"/>
      <c r="EI10" s="21"/>
      <c r="EJ10" s="21"/>
      <c r="EK10" s="22"/>
      <c r="EP10" s="21"/>
      <c r="EQ10" s="21"/>
      <c r="ER10" s="22"/>
      <c r="EW10" s="21"/>
      <c r="EX10" s="21"/>
      <c r="EY10" s="22"/>
      <c r="FD10" s="21"/>
      <c r="FE10" s="21"/>
      <c r="FF10" s="22"/>
      <c r="FK10" s="21"/>
      <c r="FL10" s="21"/>
      <c r="FM10" s="22"/>
      <c r="FR10" s="21"/>
      <c r="FS10" s="21"/>
      <c r="FT10" s="22"/>
      <c r="FY10" s="21"/>
      <c r="FZ10" s="21"/>
      <c r="GA10" s="22"/>
      <c r="GF10" s="21"/>
      <c r="GG10" s="21"/>
      <c r="GH10" s="22"/>
      <c r="GM10" s="21"/>
      <c r="GN10" s="21"/>
      <c r="GO10" s="22"/>
      <c r="GT10" s="21"/>
      <c r="GU10" s="21"/>
      <c r="GV10" s="22"/>
      <c r="HA10" s="21"/>
      <c r="HB10" s="21"/>
      <c r="HC10" s="22"/>
      <c r="HH10" s="21"/>
      <c r="HI10" s="21"/>
      <c r="HJ10" s="22"/>
      <c r="HO10" s="21"/>
      <c r="HP10" s="21"/>
      <c r="HQ10" s="22"/>
      <c r="HV10" s="21"/>
      <c r="HW10" s="21"/>
      <c r="HX10" s="22"/>
      <c r="IC10" s="21"/>
      <c r="ID10" s="21"/>
      <c r="IE10" s="22"/>
      <c r="IJ10" s="21"/>
      <c r="IK10" s="21"/>
      <c r="IL10" s="22"/>
      <c r="IQ10" s="21"/>
      <c r="IR10" s="21"/>
      <c r="IS10" s="22"/>
      <c r="IX10" s="21"/>
      <c r="IY10" s="21"/>
      <c r="IZ10" s="22"/>
      <c r="JE10" s="21"/>
      <c r="JF10" s="21"/>
      <c r="JG10" s="22"/>
      <c r="JL10" s="21"/>
      <c r="JM10" s="21"/>
      <c r="JN10" s="22"/>
      <c r="JS10" s="21"/>
      <c r="JT10" s="21"/>
      <c r="JU10" s="22"/>
      <c r="JZ10" s="21"/>
      <c r="KA10" s="21"/>
      <c r="KB10" s="22"/>
      <c r="KG10" s="21"/>
      <c r="KH10" s="21"/>
      <c r="KI10" s="22"/>
      <c r="KN10" s="21"/>
      <c r="KO10" s="21"/>
      <c r="KP10" s="22"/>
      <c r="KU10" s="21"/>
      <c r="KV10" s="21"/>
      <c r="KW10" s="22"/>
      <c r="LB10" s="21"/>
      <c r="LC10" s="21"/>
      <c r="LD10" s="22"/>
      <c r="LI10" s="21"/>
      <c r="LJ10" s="21"/>
      <c r="LK10" s="22"/>
      <c r="LP10" s="21"/>
      <c r="LQ10" s="21"/>
      <c r="LR10" s="22"/>
      <c r="LW10" s="21"/>
      <c r="LX10" s="21"/>
      <c r="LY10" s="22"/>
      <c r="MD10" s="21"/>
      <c r="ME10" s="21"/>
      <c r="MF10" s="22"/>
      <c r="MK10" s="21"/>
      <c r="ML10" s="21"/>
      <c r="MM10" s="22"/>
      <c r="MR10" s="21"/>
      <c r="MS10" s="21"/>
      <c r="MT10" s="22"/>
      <c r="MY10" s="21"/>
      <c r="MZ10" s="21"/>
      <c r="NA10" s="22"/>
      <c r="NF10" s="21"/>
      <c r="NG10" s="21"/>
      <c r="NH10" s="22"/>
      <c r="NM10" s="21"/>
      <c r="NN10" s="21"/>
      <c r="NO10" s="22"/>
      <c r="NT10" s="21"/>
      <c r="NU10" s="21"/>
      <c r="NV10" s="22"/>
      <c r="OA10" s="21"/>
      <c r="OB10" s="21"/>
      <c r="OC10" s="22"/>
      <c r="OH10" s="21"/>
      <c r="OI10" s="21"/>
      <c r="OJ10" s="22"/>
      <c r="OO10" s="21"/>
      <c r="OP10" s="21"/>
      <c r="OQ10" s="22"/>
      <c r="OV10" s="21"/>
      <c r="OW10" s="21"/>
      <c r="OX10" s="22"/>
      <c r="PC10" s="21"/>
      <c r="PD10" s="21"/>
      <c r="PE10" s="22"/>
      <c r="PJ10" s="21"/>
      <c r="PK10" s="21"/>
      <c r="PL10" s="22"/>
      <c r="PQ10" s="21"/>
      <c r="PR10" s="21"/>
      <c r="PS10" s="22"/>
      <c r="PX10" s="21"/>
      <c r="PY10" s="21"/>
      <c r="PZ10" s="22"/>
      <c r="QE10" s="21"/>
      <c r="QF10" s="21"/>
      <c r="QG10" s="22"/>
      <c r="QL10" s="21"/>
      <c r="QM10" s="21"/>
      <c r="QN10" s="22"/>
      <c r="QS10" s="21"/>
      <c r="QT10" s="21"/>
      <c r="QU10" s="22"/>
      <c r="QZ10" s="21"/>
      <c r="RA10" s="21"/>
      <c r="RB10" s="22"/>
      <c r="RG10" s="21"/>
      <c r="RH10" s="21"/>
      <c r="RI10" s="22"/>
      <c r="RN10" s="21"/>
      <c r="RO10" s="21"/>
      <c r="RP10" s="22"/>
      <c r="RU10" s="21"/>
      <c r="RV10" s="21"/>
      <c r="RW10" s="22"/>
      <c r="SB10" s="21"/>
      <c r="SC10" s="21"/>
      <c r="SD10" s="22"/>
      <c r="SI10" s="21"/>
      <c r="SJ10" s="21"/>
      <c r="SK10" s="22"/>
      <c r="SP10" s="21"/>
      <c r="SQ10" s="21"/>
      <c r="SR10" s="22"/>
      <c r="SW10" s="21"/>
      <c r="SX10" s="21"/>
      <c r="SY10" s="22"/>
      <c r="TD10" s="21"/>
      <c r="TE10" s="21"/>
      <c r="TF10" s="22"/>
      <c r="TK10" s="21"/>
      <c r="TL10" s="21"/>
      <c r="TM10" s="22"/>
      <c r="TR10" s="21"/>
      <c r="TS10" s="21"/>
      <c r="TT10" s="22"/>
      <c r="TY10" s="21"/>
      <c r="TZ10" s="21"/>
      <c r="UA10" s="22"/>
      <c r="UF10" s="21"/>
      <c r="UG10" s="21"/>
      <c r="UH10" s="22"/>
      <c r="UM10" s="21"/>
      <c r="UN10" s="21"/>
      <c r="UO10" s="22"/>
      <c r="UT10" s="21"/>
      <c r="UU10" s="21"/>
      <c r="UV10" s="22"/>
      <c r="VA10" s="21"/>
      <c r="VB10" s="21"/>
      <c r="VC10" s="22"/>
      <c r="VH10" s="21"/>
      <c r="VI10" s="21"/>
      <c r="VJ10" s="22"/>
      <c r="VO10" s="21"/>
      <c r="VP10" s="21"/>
      <c r="VQ10" s="22"/>
      <c r="VV10" s="21"/>
      <c r="VW10" s="21"/>
      <c r="VX10" s="22"/>
      <c r="WC10" s="21"/>
      <c r="WD10" s="21"/>
      <c r="WE10" s="22"/>
      <c r="WJ10" s="21"/>
      <c r="WK10" s="21"/>
      <c r="WL10" s="22"/>
      <c r="WQ10" s="21"/>
      <c r="WR10" s="21"/>
      <c r="WS10" s="22"/>
      <c r="WX10" s="21"/>
      <c r="WY10" s="21"/>
      <c r="WZ10" s="22"/>
      <c r="XE10" s="21"/>
      <c r="XF10" s="21"/>
      <c r="XG10" s="22"/>
      <c r="XL10" s="21"/>
      <c r="XM10" s="21"/>
      <c r="XN10" s="22"/>
      <c r="XS10" s="21"/>
      <c r="XT10" s="21"/>
      <c r="XU10" s="22"/>
      <c r="XZ10" s="21"/>
      <c r="YA10" s="21"/>
      <c r="YB10" s="22"/>
      <c r="YG10" s="21"/>
      <c r="YH10" s="21"/>
      <c r="YI10" s="22"/>
      <c r="YN10" s="21"/>
      <c r="YO10" s="21"/>
      <c r="YP10" s="22"/>
      <c r="YU10" s="21"/>
      <c r="YV10" s="21"/>
      <c r="YW10" s="22"/>
      <c r="ZB10" s="21"/>
      <c r="ZC10" s="21"/>
      <c r="ZD10" s="22"/>
      <c r="ZI10" s="21"/>
      <c r="ZJ10" s="21"/>
      <c r="ZK10" s="22"/>
      <c r="ZP10" s="21"/>
      <c r="ZQ10" s="21"/>
      <c r="ZR10" s="22"/>
      <c r="ZW10" s="21"/>
      <c r="ZX10" s="21"/>
      <c r="ZY10" s="22"/>
      <c r="AAD10" s="21"/>
      <c r="AAE10" s="21"/>
      <c r="AAF10" s="22"/>
      <c r="AAK10" s="21"/>
      <c r="AAL10" s="21"/>
      <c r="AAM10" s="22"/>
      <c r="AAR10" s="21"/>
      <c r="AAS10" s="21"/>
      <c r="AAT10" s="22"/>
      <c r="AAY10" s="21"/>
      <c r="AAZ10" s="21"/>
      <c r="ABA10" s="22"/>
      <c r="ABF10" s="21"/>
      <c r="ABG10" s="21"/>
      <c r="ABH10" s="22"/>
      <c r="ABM10" s="21"/>
      <c r="ABN10" s="21"/>
      <c r="ABO10" s="22"/>
      <c r="ABT10" s="21"/>
      <c r="ABU10" s="21"/>
      <c r="ABV10" s="22"/>
      <c r="ACA10" s="21"/>
      <c r="ACB10" s="21"/>
      <c r="ACC10" s="22"/>
      <c r="ACH10" s="21"/>
      <c r="ACI10" s="21"/>
      <c r="ACJ10" s="22"/>
      <c r="ACO10" s="21"/>
      <c r="ACP10" s="21"/>
      <c r="ACQ10" s="22"/>
      <c r="ACV10" s="21"/>
      <c r="ACW10" s="21"/>
      <c r="ACX10" s="22"/>
      <c r="ADC10" s="21"/>
      <c r="ADD10" s="21"/>
      <c r="ADE10" s="22"/>
      <c r="ADJ10" s="21"/>
      <c r="ADK10" s="21"/>
      <c r="ADL10" s="22"/>
      <c r="ADQ10" s="21"/>
      <c r="ADR10" s="21"/>
      <c r="ADS10" s="22"/>
      <c r="ADX10" s="21"/>
      <c r="ADY10" s="21"/>
      <c r="ADZ10" s="22"/>
      <c r="AEE10" s="21"/>
      <c r="AEF10" s="21"/>
      <c r="AEG10" s="22"/>
      <c r="AEL10" s="21"/>
      <c r="AEM10" s="21"/>
      <c r="AEN10" s="22"/>
      <c r="AES10" s="21"/>
      <c r="AET10" s="21"/>
      <c r="AEU10" s="22"/>
      <c r="AEZ10" s="21"/>
      <c r="AFA10" s="21"/>
      <c r="AFB10" s="22"/>
      <c r="AFG10" s="21"/>
      <c r="AFH10" s="21"/>
      <c r="AFI10" s="22"/>
      <c r="AFN10" s="21"/>
      <c r="AFO10" s="21"/>
      <c r="AFP10" s="22"/>
      <c r="AFU10" s="21"/>
      <c r="AFV10" s="21"/>
      <c r="AFW10" s="22"/>
      <c r="AGB10" s="21"/>
      <c r="AGC10" s="21"/>
      <c r="AGD10" s="22"/>
      <c r="AGI10" s="21"/>
      <c r="AGJ10" s="21"/>
      <c r="AGK10" s="22"/>
      <c r="AGP10" s="21"/>
      <c r="AGQ10" s="21"/>
      <c r="AGR10" s="22"/>
      <c r="AGW10" s="21"/>
      <c r="AGX10" s="21"/>
      <c r="AGY10" s="22"/>
      <c r="AHD10" s="21"/>
      <c r="AHE10" s="21"/>
      <c r="AHF10" s="22"/>
      <c r="AHK10" s="21"/>
      <c r="AHL10" s="21"/>
      <c r="AHM10" s="22"/>
      <c r="AHR10" s="21"/>
      <c r="AHS10" s="21"/>
      <c r="AHT10" s="22"/>
      <c r="AHY10" s="21"/>
      <c r="AHZ10" s="21"/>
      <c r="AIA10" s="22"/>
      <c r="AIF10" s="21"/>
      <c r="AIG10" s="21"/>
      <c r="AIH10" s="22"/>
      <c r="AIM10" s="21"/>
      <c r="AIN10" s="21"/>
      <c r="AIO10" s="22"/>
      <c r="AIT10" s="21"/>
      <c r="AIU10" s="21"/>
      <c r="AIV10" s="22"/>
      <c r="AJA10" s="21"/>
      <c r="AJB10" s="21"/>
      <c r="AJC10" s="22"/>
      <c r="AJH10" s="21"/>
      <c r="AJI10" s="21"/>
      <c r="AJJ10" s="22"/>
      <c r="AJO10" s="21"/>
      <c r="AJP10" s="21"/>
      <c r="AJQ10" s="22"/>
      <c r="AJV10" s="21"/>
      <c r="AJW10" s="21"/>
      <c r="AJX10" s="22"/>
      <c r="AKC10" s="21"/>
      <c r="AKD10" s="21"/>
      <c r="AKE10" s="22"/>
      <c r="AKJ10" s="21"/>
      <c r="AKK10" s="21"/>
      <c r="AKL10" s="22"/>
      <c r="AKQ10" s="21"/>
      <c r="AKR10" s="21"/>
      <c r="AKS10" s="22"/>
      <c r="AKX10" s="21"/>
      <c r="AKY10" s="21"/>
      <c r="AKZ10" s="22"/>
      <c r="ALE10" s="21"/>
      <c r="ALF10" s="21"/>
      <c r="ALG10" s="22"/>
      <c r="ALL10" s="21"/>
      <c r="ALM10" s="21"/>
      <c r="ALN10" s="22"/>
      <c r="ALS10" s="21"/>
      <c r="ALT10" s="21"/>
      <c r="ALU10" s="22"/>
      <c r="ALZ10" s="21"/>
      <c r="AMA10" s="21"/>
      <c r="AMB10" s="22"/>
      <c r="AMG10" s="21"/>
      <c r="AMH10" s="21"/>
      <c r="AMI10" s="22"/>
      <c r="AMN10" s="21"/>
      <c r="AMO10" s="21"/>
      <c r="AMP10" s="22"/>
      <c r="AMU10" s="21"/>
      <c r="AMV10" s="21"/>
      <c r="AMW10" s="22"/>
      <c r="ANB10" s="21"/>
      <c r="ANC10" s="21"/>
      <c r="AND10" s="22"/>
      <c r="ANI10" s="21"/>
      <c r="ANJ10" s="21"/>
      <c r="ANK10" s="22"/>
      <c r="ANP10" s="21"/>
      <c r="ANQ10" s="21"/>
      <c r="ANR10" s="22"/>
      <c r="ANW10" s="21"/>
      <c r="ANX10" s="21"/>
      <c r="ANY10" s="22"/>
      <c r="AOD10" s="21"/>
      <c r="AOE10" s="21"/>
      <c r="AOF10" s="22"/>
      <c r="AOK10" s="21"/>
      <c r="AOL10" s="21"/>
      <c r="AOM10" s="22"/>
      <c r="AOR10" s="21"/>
      <c r="AOS10" s="21"/>
      <c r="AOT10" s="22"/>
      <c r="AOY10" s="21"/>
      <c r="AOZ10" s="21"/>
      <c r="APA10" s="22"/>
      <c r="APF10" s="21"/>
      <c r="APG10" s="21"/>
      <c r="APH10" s="22"/>
      <c r="APM10" s="21"/>
      <c r="APN10" s="21"/>
      <c r="APO10" s="22"/>
      <c r="APT10" s="21"/>
      <c r="APU10" s="21"/>
      <c r="APV10" s="22"/>
      <c r="AQA10" s="21"/>
      <c r="AQB10" s="21"/>
      <c r="AQC10" s="22"/>
      <c r="AQH10" s="21"/>
      <c r="AQI10" s="21"/>
      <c r="AQJ10" s="22"/>
      <c r="AQO10" s="21"/>
      <c r="AQP10" s="21"/>
      <c r="AQQ10" s="22"/>
      <c r="AQV10" s="21"/>
      <c r="AQW10" s="21"/>
      <c r="AQX10" s="22"/>
      <c r="ARC10" s="21"/>
      <c r="ARD10" s="21"/>
      <c r="ARE10" s="22"/>
      <c r="ARJ10" s="21"/>
      <c r="ARK10" s="21"/>
      <c r="ARL10" s="22"/>
      <c r="ARQ10" s="21"/>
      <c r="ARR10" s="21"/>
      <c r="ARS10" s="22"/>
      <c r="ARX10" s="21"/>
      <c r="ARY10" s="21"/>
      <c r="ARZ10" s="22"/>
      <c r="ASE10" s="21"/>
      <c r="ASF10" s="21"/>
      <c r="ASG10" s="22"/>
      <c r="ASL10" s="21"/>
      <c r="ASM10" s="21"/>
      <c r="ASN10" s="22"/>
      <c r="ASS10" s="21"/>
      <c r="AST10" s="21"/>
      <c r="ASU10" s="22"/>
      <c r="ASZ10" s="21"/>
      <c r="ATA10" s="21"/>
      <c r="ATB10" s="22"/>
      <c r="ATG10" s="21"/>
      <c r="ATH10" s="21"/>
      <c r="ATI10" s="22"/>
      <c r="ATN10" s="21"/>
      <c r="ATO10" s="21"/>
      <c r="ATP10" s="22"/>
      <c r="ATU10" s="21"/>
      <c r="ATV10" s="21"/>
      <c r="ATW10" s="22"/>
      <c r="AUB10" s="21"/>
      <c r="AUC10" s="21"/>
      <c r="AUD10" s="22"/>
      <c r="AUI10" s="21"/>
      <c r="AUJ10" s="21"/>
      <c r="AUK10" s="22"/>
      <c r="AUP10" s="21"/>
      <c r="AUQ10" s="21"/>
      <c r="AUR10" s="22"/>
      <c r="AUW10" s="21"/>
      <c r="AUX10" s="21"/>
      <c r="AUY10" s="22"/>
      <c r="AVD10" s="21"/>
      <c r="AVE10" s="21"/>
      <c r="AVF10" s="22"/>
      <c r="AVK10" s="21"/>
      <c r="AVL10" s="21"/>
      <c r="AVM10" s="22"/>
      <c r="AVR10" s="21"/>
      <c r="AVS10" s="21"/>
      <c r="AVT10" s="22"/>
      <c r="AVY10" s="21"/>
      <c r="AVZ10" s="21"/>
      <c r="AWA10" s="22"/>
      <c r="AWF10" s="21"/>
      <c r="AWG10" s="21"/>
      <c r="AWH10" s="22"/>
      <c r="AWM10" s="21"/>
      <c r="AWN10" s="21"/>
      <c r="AWO10" s="22"/>
      <c r="AWT10" s="21"/>
      <c r="AWU10" s="21"/>
      <c r="AWV10" s="22"/>
      <c r="AXA10" s="21"/>
      <c r="AXB10" s="21"/>
      <c r="AXC10" s="22"/>
      <c r="AXH10" s="21"/>
      <c r="AXI10" s="21"/>
      <c r="AXJ10" s="22"/>
      <c r="AXO10" s="21"/>
      <c r="AXP10" s="21"/>
      <c r="AXQ10" s="22"/>
      <c r="AXV10" s="21"/>
      <c r="AXW10" s="21"/>
      <c r="AXX10" s="22"/>
      <c r="AYC10" s="21"/>
      <c r="AYD10" s="21"/>
      <c r="AYE10" s="22"/>
      <c r="AYJ10" s="21"/>
      <c r="AYK10" s="21"/>
      <c r="AYL10" s="22"/>
      <c r="AYQ10" s="21"/>
      <c r="AYR10" s="21"/>
      <c r="AYS10" s="22"/>
      <c r="AYX10" s="21"/>
      <c r="AYY10" s="21"/>
      <c r="AYZ10" s="22"/>
      <c r="AZE10" s="21"/>
      <c r="AZF10" s="21"/>
      <c r="AZG10" s="22"/>
      <c r="AZL10" s="21"/>
      <c r="AZM10" s="21"/>
      <c r="AZN10" s="22"/>
      <c r="AZS10" s="21"/>
      <c r="AZT10" s="21"/>
      <c r="AZU10" s="22"/>
      <c r="AZZ10" s="21"/>
      <c r="BAA10" s="21"/>
      <c r="BAB10" s="22"/>
      <c r="BAG10" s="21"/>
      <c r="BAH10" s="21"/>
      <c r="BAI10" s="22"/>
      <c r="BAN10" s="21"/>
      <c r="BAO10" s="21"/>
      <c r="BAP10" s="22"/>
      <c r="BAU10" s="21"/>
      <c r="BAV10" s="21"/>
      <c r="BAW10" s="22"/>
      <c r="BBB10" s="21"/>
      <c r="BBC10" s="21"/>
      <c r="BBD10" s="22"/>
      <c r="BBI10" s="21"/>
      <c r="BBJ10" s="21"/>
      <c r="BBK10" s="22"/>
      <c r="BBP10" s="21"/>
      <c r="BBQ10" s="21"/>
      <c r="BBR10" s="22"/>
      <c r="BBW10" s="21"/>
      <c r="BBX10" s="21"/>
      <c r="BBY10" s="22"/>
      <c r="BCD10" s="21"/>
      <c r="BCE10" s="21"/>
      <c r="BCF10" s="22"/>
      <c r="BCK10" s="21"/>
      <c r="BCL10" s="21"/>
      <c r="BCM10" s="22"/>
      <c r="BCR10" s="21"/>
      <c r="BCS10" s="21"/>
      <c r="BCT10" s="22"/>
      <c r="BCY10" s="21"/>
      <c r="BCZ10" s="21"/>
      <c r="BDA10" s="22"/>
      <c r="BDF10" s="21"/>
      <c r="BDG10" s="21"/>
      <c r="BDH10" s="22"/>
      <c r="BDM10" s="21"/>
      <c r="BDN10" s="21"/>
      <c r="BDO10" s="22"/>
      <c r="BDT10" s="21"/>
      <c r="BDU10" s="21"/>
      <c r="BDV10" s="22"/>
      <c r="BEA10" s="21"/>
      <c r="BEB10" s="21"/>
      <c r="BEC10" s="22"/>
      <c r="BEH10" s="21"/>
      <c r="BEI10" s="21"/>
      <c r="BEJ10" s="22"/>
      <c r="BEO10" s="21"/>
      <c r="BEP10" s="21"/>
      <c r="BEQ10" s="22"/>
      <c r="BEV10" s="21"/>
      <c r="BEW10" s="21"/>
      <c r="BEX10" s="22"/>
      <c r="BFC10" s="21"/>
      <c r="BFD10" s="21"/>
      <c r="BFE10" s="22"/>
      <c r="BFJ10" s="21"/>
      <c r="BFK10" s="21"/>
      <c r="BFL10" s="22"/>
      <c r="BFQ10" s="21"/>
      <c r="BFR10" s="21"/>
      <c r="BFS10" s="22"/>
      <c r="BFX10" s="21"/>
      <c r="BFY10" s="21"/>
      <c r="BFZ10" s="22"/>
      <c r="BGE10" s="21"/>
      <c r="BGF10" s="21"/>
      <c r="BGG10" s="22"/>
      <c r="BGL10" s="21"/>
      <c r="BGM10" s="21"/>
      <c r="BGN10" s="22"/>
      <c r="BGS10" s="21"/>
      <c r="BGT10" s="21"/>
      <c r="BGU10" s="22"/>
      <c r="BGZ10" s="21"/>
      <c r="BHA10" s="21"/>
      <c r="BHB10" s="22"/>
      <c r="BHG10" s="21"/>
      <c r="BHH10" s="21"/>
      <c r="BHI10" s="22"/>
      <c r="BHN10" s="21"/>
      <c r="BHO10" s="21"/>
      <c r="BHP10" s="22"/>
      <c r="BHU10" s="21"/>
      <c r="BHV10" s="21"/>
      <c r="BHW10" s="22"/>
      <c r="BIB10" s="21"/>
      <c r="BIC10" s="21"/>
      <c r="BID10" s="22"/>
      <c r="BII10" s="21"/>
      <c r="BIJ10" s="21"/>
      <c r="BIK10" s="22"/>
      <c r="BIP10" s="21"/>
      <c r="BIQ10" s="21"/>
      <c r="BIR10" s="22"/>
      <c r="BIW10" s="21"/>
      <c r="BIX10" s="21"/>
      <c r="BIY10" s="22"/>
      <c r="BJD10" s="21"/>
      <c r="BJE10" s="21"/>
      <c r="BJF10" s="22"/>
      <c r="BJK10" s="21"/>
      <c r="BJL10" s="21"/>
      <c r="BJM10" s="22"/>
      <c r="BJR10" s="21"/>
      <c r="BJS10" s="21"/>
      <c r="BJT10" s="22"/>
      <c r="BJY10" s="21"/>
      <c r="BJZ10" s="21"/>
      <c r="BKA10" s="22"/>
      <c r="BKF10" s="21"/>
      <c r="BKG10" s="21"/>
      <c r="BKH10" s="22"/>
      <c r="BKM10" s="21"/>
      <c r="BKN10" s="21"/>
      <c r="BKO10" s="22"/>
      <c r="BKT10" s="21"/>
      <c r="BKU10" s="21"/>
      <c r="BKV10" s="22"/>
      <c r="BLA10" s="21"/>
      <c r="BLB10" s="21"/>
      <c r="BLC10" s="22"/>
      <c r="BLH10" s="21"/>
      <c r="BLI10" s="21"/>
      <c r="BLJ10" s="22"/>
      <c r="BLO10" s="21"/>
      <c r="BLP10" s="21"/>
      <c r="BLQ10" s="22"/>
      <c r="BLV10" s="21"/>
      <c r="BLW10" s="21"/>
      <c r="BLX10" s="22"/>
      <c r="BMC10" s="21"/>
      <c r="BMD10" s="21"/>
      <c r="BME10" s="22"/>
      <c r="BMJ10" s="21"/>
      <c r="BMK10" s="21"/>
      <c r="BML10" s="22"/>
      <c r="BMQ10" s="21"/>
      <c r="BMR10" s="21"/>
      <c r="BMS10" s="22"/>
      <c r="BMX10" s="21"/>
      <c r="BMY10" s="21"/>
      <c r="BMZ10" s="22"/>
      <c r="BNE10" s="21"/>
      <c r="BNF10" s="21"/>
      <c r="BNG10" s="22"/>
      <c r="BNL10" s="21"/>
      <c r="BNM10" s="21"/>
      <c r="BNN10" s="22"/>
      <c r="BNS10" s="21"/>
      <c r="BNT10" s="21"/>
      <c r="BNU10" s="22"/>
      <c r="BNZ10" s="21"/>
      <c r="BOA10" s="21"/>
      <c r="BOB10" s="22"/>
      <c r="BOG10" s="21"/>
      <c r="BOH10" s="21"/>
      <c r="BOI10" s="22"/>
      <c r="BON10" s="21"/>
      <c r="BOO10" s="21"/>
      <c r="BOP10" s="22"/>
      <c r="BOU10" s="21"/>
      <c r="BOV10" s="21"/>
      <c r="BOW10" s="22"/>
      <c r="BPB10" s="21"/>
      <c r="BPC10" s="21"/>
      <c r="BPD10" s="22"/>
      <c r="BPI10" s="21"/>
      <c r="BPJ10" s="21"/>
      <c r="BPK10" s="22"/>
      <c r="BPP10" s="21"/>
      <c r="BPQ10" s="21"/>
      <c r="BPR10" s="22"/>
      <c r="BPW10" s="21"/>
      <c r="BPX10" s="21"/>
      <c r="BPY10" s="22"/>
      <c r="BQD10" s="21"/>
      <c r="BQE10" s="21"/>
      <c r="BQF10" s="22"/>
      <c r="BQK10" s="21"/>
      <c r="BQL10" s="21"/>
      <c r="BQM10" s="22"/>
      <c r="BQR10" s="21"/>
      <c r="BQS10" s="21"/>
      <c r="BQT10" s="22"/>
      <c r="BQY10" s="21"/>
      <c r="BQZ10" s="21"/>
      <c r="BRA10" s="22"/>
      <c r="BRF10" s="21"/>
      <c r="BRG10" s="21"/>
      <c r="BRH10" s="22"/>
      <c r="BRM10" s="21"/>
      <c r="BRN10" s="21"/>
      <c r="BRO10" s="22"/>
      <c r="BRT10" s="21"/>
      <c r="BRU10" s="21"/>
      <c r="BRV10" s="22"/>
      <c r="BSA10" s="21"/>
      <c r="BSB10" s="21"/>
      <c r="BSC10" s="22"/>
      <c r="BSH10" s="21"/>
      <c r="BSI10" s="21"/>
      <c r="BSJ10" s="22"/>
      <c r="BSO10" s="21"/>
      <c r="BSP10" s="21"/>
      <c r="BSQ10" s="22"/>
      <c r="BSV10" s="21"/>
      <c r="BSW10" s="21"/>
      <c r="BSX10" s="22"/>
      <c r="BTC10" s="21"/>
      <c r="BTD10" s="21"/>
      <c r="BTE10" s="22"/>
      <c r="BTJ10" s="21"/>
      <c r="BTK10" s="21"/>
      <c r="BTL10" s="22"/>
      <c r="BTQ10" s="21"/>
      <c r="BTR10" s="21"/>
      <c r="BTS10" s="22"/>
      <c r="BTX10" s="21"/>
      <c r="BTY10" s="21"/>
      <c r="BTZ10" s="22"/>
      <c r="BUE10" s="21"/>
      <c r="BUF10" s="21"/>
      <c r="BUG10" s="22"/>
      <c r="BUL10" s="21"/>
      <c r="BUM10" s="21"/>
      <c r="BUN10" s="22"/>
      <c r="BUS10" s="21"/>
      <c r="BUT10" s="21"/>
      <c r="BUU10" s="22"/>
      <c r="BUZ10" s="21"/>
      <c r="BVA10" s="21"/>
      <c r="BVB10" s="22"/>
      <c r="BVG10" s="21"/>
      <c r="BVH10" s="21"/>
      <c r="BVI10" s="22"/>
      <c r="BVN10" s="21"/>
      <c r="BVO10" s="21"/>
      <c r="BVP10" s="22"/>
      <c r="BVU10" s="21"/>
      <c r="BVV10" s="21"/>
      <c r="BVW10" s="22"/>
      <c r="BWB10" s="21"/>
      <c r="BWC10" s="21"/>
      <c r="BWD10" s="22"/>
      <c r="BWI10" s="21"/>
      <c r="BWJ10" s="21"/>
      <c r="BWK10" s="22"/>
      <c r="BWP10" s="21"/>
      <c r="BWQ10" s="21"/>
      <c r="BWR10" s="22"/>
      <c r="BWW10" s="21"/>
      <c r="BWX10" s="21"/>
      <c r="BWY10" s="22"/>
      <c r="BXD10" s="21"/>
      <c r="BXE10" s="21"/>
      <c r="BXF10" s="22"/>
      <c r="BXK10" s="21"/>
      <c r="BXL10" s="21"/>
      <c r="BXM10" s="22"/>
      <c r="BXR10" s="21"/>
      <c r="BXS10" s="21"/>
      <c r="BXT10" s="22"/>
      <c r="BXY10" s="21"/>
      <c r="BXZ10" s="21"/>
      <c r="BYA10" s="22"/>
      <c r="BYF10" s="21"/>
      <c r="BYG10" s="21"/>
      <c r="BYH10" s="22"/>
      <c r="BYM10" s="21"/>
      <c r="BYN10" s="21"/>
      <c r="BYO10" s="22"/>
      <c r="BYT10" s="21"/>
      <c r="BYU10" s="21"/>
      <c r="BYV10" s="22"/>
      <c r="BZA10" s="21"/>
      <c r="BZB10" s="21"/>
      <c r="BZC10" s="22"/>
      <c r="BZH10" s="21"/>
      <c r="BZI10" s="21"/>
      <c r="BZJ10" s="22"/>
      <c r="BZO10" s="21"/>
      <c r="BZP10" s="21"/>
      <c r="BZQ10" s="22"/>
      <c r="BZV10" s="21"/>
      <c r="BZW10" s="21"/>
      <c r="BZX10" s="22"/>
      <c r="CAC10" s="21"/>
      <c r="CAD10" s="21"/>
      <c r="CAE10" s="22"/>
      <c r="CAJ10" s="21"/>
      <c r="CAK10" s="21"/>
      <c r="CAL10" s="22"/>
      <c r="CAQ10" s="21"/>
      <c r="CAR10" s="21"/>
      <c r="CAS10" s="22"/>
      <c r="CAX10" s="21"/>
      <c r="CAY10" s="21"/>
      <c r="CAZ10" s="22"/>
      <c r="CBE10" s="21"/>
      <c r="CBF10" s="21"/>
      <c r="CBG10" s="22"/>
      <c r="CBL10" s="21"/>
      <c r="CBM10" s="21"/>
      <c r="CBN10" s="22"/>
      <c r="CBS10" s="21"/>
      <c r="CBT10" s="21"/>
      <c r="CBU10" s="22"/>
      <c r="CBZ10" s="21"/>
      <c r="CCA10" s="21"/>
      <c r="CCB10" s="22"/>
      <c r="CCG10" s="21"/>
      <c r="CCH10" s="21"/>
      <c r="CCI10" s="22"/>
      <c r="CCN10" s="21"/>
      <c r="CCO10" s="21"/>
      <c r="CCP10" s="22"/>
      <c r="CCU10" s="21"/>
      <c r="CCV10" s="21"/>
      <c r="CCW10" s="22"/>
      <c r="CDB10" s="21"/>
      <c r="CDC10" s="21"/>
      <c r="CDD10" s="22"/>
      <c r="CDI10" s="21"/>
      <c r="CDJ10" s="21"/>
      <c r="CDK10" s="22"/>
      <c r="CDP10" s="21"/>
      <c r="CDQ10" s="21"/>
      <c r="CDR10" s="22"/>
      <c r="CDW10" s="21"/>
      <c r="CDX10" s="21"/>
      <c r="CDY10" s="22"/>
      <c r="CED10" s="21"/>
      <c r="CEE10" s="21"/>
      <c r="CEF10" s="22"/>
      <c r="CEK10" s="21"/>
      <c r="CEL10" s="21"/>
      <c r="CEM10" s="22"/>
      <c r="CER10" s="21"/>
      <c r="CES10" s="21"/>
      <c r="CET10" s="22"/>
      <c r="CEY10" s="21"/>
      <c r="CEZ10" s="21"/>
      <c r="CFA10" s="22"/>
      <c r="CFF10" s="21"/>
      <c r="CFG10" s="21"/>
      <c r="CFH10" s="22"/>
      <c r="CFM10" s="21"/>
      <c r="CFN10" s="21"/>
      <c r="CFO10" s="22"/>
      <c r="CFT10" s="21"/>
      <c r="CFU10" s="21"/>
      <c r="CFV10" s="22"/>
      <c r="CGA10" s="21"/>
      <c r="CGB10" s="21"/>
      <c r="CGC10" s="22"/>
      <c r="CGH10" s="21"/>
      <c r="CGI10" s="21"/>
      <c r="CGJ10" s="22"/>
      <c r="CGO10" s="21"/>
      <c r="CGP10" s="21"/>
      <c r="CGQ10" s="22"/>
      <c r="CGV10" s="21"/>
      <c r="CGW10" s="21"/>
      <c r="CGX10" s="22"/>
      <c r="CHC10" s="21"/>
      <c r="CHD10" s="21"/>
      <c r="CHE10" s="22"/>
      <c r="CHJ10" s="21"/>
      <c r="CHK10" s="21"/>
      <c r="CHL10" s="22"/>
      <c r="CHQ10" s="21"/>
      <c r="CHR10" s="21"/>
      <c r="CHS10" s="22"/>
      <c r="CHX10" s="21"/>
      <c r="CHY10" s="21"/>
      <c r="CHZ10" s="22"/>
      <c r="CIE10" s="21"/>
      <c r="CIF10" s="21"/>
      <c r="CIG10" s="22"/>
      <c r="CIL10" s="21"/>
      <c r="CIM10" s="21"/>
      <c r="CIN10" s="22"/>
      <c r="CIS10" s="21"/>
      <c r="CIT10" s="21"/>
      <c r="CIU10" s="22"/>
      <c r="CIZ10" s="21"/>
      <c r="CJA10" s="21"/>
      <c r="CJB10" s="22"/>
      <c r="CJG10" s="21"/>
      <c r="CJH10" s="21"/>
      <c r="CJI10" s="22"/>
      <c r="CJN10" s="21"/>
      <c r="CJO10" s="21"/>
      <c r="CJP10" s="22"/>
      <c r="CJU10" s="21"/>
      <c r="CJV10" s="21"/>
      <c r="CJW10" s="22"/>
      <c r="CKB10" s="21"/>
      <c r="CKC10" s="21"/>
      <c r="CKD10" s="22"/>
      <c r="CKI10" s="21"/>
      <c r="CKJ10" s="21"/>
      <c r="CKK10" s="22"/>
      <c r="CKP10" s="21"/>
      <c r="CKQ10" s="21"/>
      <c r="CKR10" s="22"/>
      <c r="CKW10" s="21"/>
      <c r="CKX10" s="21"/>
      <c r="CKY10" s="22"/>
      <c r="CLD10" s="21"/>
      <c r="CLE10" s="21"/>
      <c r="CLF10" s="22"/>
      <c r="CLK10" s="21"/>
      <c r="CLL10" s="21"/>
      <c r="CLM10" s="22"/>
      <c r="CLR10" s="21"/>
      <c r="CLS10" s="21"/>
      <c r="CLT10" s="22"/>
      <c r="CLY10" s="21"/>
      <c r="CLZ10" s="21"/>
      <c r="CMA10" s="22"/>
      <c r="CMF10" s="21"/>
      <c r="CMG10" s="21"/>
      <c r="CMH10" s="22"/>
      <c r="CMM10" s="21"/>
      <c r="CMN10" s="21"/>
      <c r="CMO10" s="22"/>
      <c r="CMT10" s="21"/>
      <c r="CMU10" s="21"/>
      <c r="CMV10" s="22"/>
      <c r="CNA10" s="21"/>
      <c r="CNB10" s="21"/>
      <c r="CNC10" s="22"/>
      <c r="CNH10" s="21"/>
      <c r="CNI10" s="21"/>
      <c r="CNJ10" s="22"/>
      <c r="CNO10" s="21"/>
      <c r="CNP10" s="21"/>
      <c r="CNQ10" s="22"/>
      <c r="CNV10" s="21"/>
      <c r="CNW10" s="21"/>
      <c r="CNX10" s="22"/>
      <c r="COC10" s="21"/>
      <c r="COD10" s="21"/>
      <c r="COE10" s="22"/>
      <c r="COJ10" s="21"/>
      <c r="COK10" s="21"/>
      <c r="COL10" s="22"/>
      <c r="COQ10" s="21"/>
      <c r="COR10" s="21"/>
      <c r="COS10" s="22"/>
      <c r="COX10" s="21"/>
      <c r="COY10" s="21"/>
      <c r="COZ10" s="22"/>
      <c r="CPE10" s="21"/>
      <c r="CPF10" s="21"/>
      <c r="CPG10" s="22"/>
      <c r="CPL10" s="21"/>
      <c r="CPM10" s="21"/>
      <c r="CPN10" s="22"/>
      <c r="CPS10" s="21"/>
      <c r="CPT10" s="21"/>
      <c r="CPU10" s="22"/>
      <c r="CPZ10" s="21"/>
      <c r="CQA10" s="21"/>
      <c r="CQB10" s="22"/>
      <c r="CQG10" s="21"/>
      <c r="CQH10" s="21"/>
      <c r="CQI10" s="22"/>
      <c r="CQN10" s="21"/>
      <c r="CQO10" s="21"/>
      <c r="CQP10" s="22"/>
      <c r="CQU10" s="21"/>
      <c r="CQV10" s="21"/>
      <c r="CQW10" s="22"/>
      <c r="CRB10" s="21"/>
      <c r="CRC10" s="21"/>
      <c r="CRD10" s="22"/>
      <c r="CRI10" s="21"/>
      <c r="CRJ10" s="21"/>
      <c r="CRK10" s="22"/>
      <c r="CRP10" s="21"/>
      <c r="CRQ10" s="21"/>
      <c r="CRR10" s="22"/>
      <c r="CRW10" s="21"/>
      <c r="CRX10" s="21"/>
      <c r="CRY10" s="22"/>
      <c r="CSD10" s="21"/>
      <c r="CSE10" s="21"/>
      <c r="CSF10" s="22"/>
      <c r="CSK10" s="21"/>
      <c r="CSL10" s="21"/>
      <c r="CSM10" s="22"/>
      <c r="CSR10" s="21"/>
      <c r="CSS10" s="21"/>
      <c r="CST10" s="22"/>
      <c r="CSY10" s="21"/>
      <c r="CSZ10" s="21"/>
      <c r="CTA10" s="22"/>
      <c r="CTF10" s="21"/>
      <c r="CTG10" s="21"/>
      <c r="CTH10" s="22"/>
      <c r="CTM10" s="21"/>
      <c r="CTN10" s="21"/>
      <c r="CTO10" s="22"/>
      <c r="CTT10" s="21"/>
      <c r="CTU10" s="21"/>
      <c r="CTV10" s="22"/>
      <c r="CUA10" s="21"/>
      <c r="CUB10" s="21"/>
      <c r="CUC10" s="22"/>
      <c r="CUH10" s="21"/>
      <c r="CUI10" s="21"/>
      <c r="CUJ10" s="22"/>
      <c r="CUO10" s="21"/>
      <c r="CUP10" s="21"/>
      <c r="CUQ10" s="22"/>
      <c r="CUV10" s="21"/>
      <c r="CUW10" s="21"/>
      <c r="CUX10" s="22"/>
      <c r="CVC10" s="21"/>
      <c r="CVD10" s="21"/>
      <c r="CVE10" s="22"/>
      <c r="CVJ10" s="21"/>
      <c r="CVK10" s="21"/>
      <c r="CVL10" s="22"/>
      <c r="CVQ10" s="21"/>
      <c r="CVR10" s="21"/>
      <c r="CVS10" s="22"/>
      <c r="CVX10" s="21"/>
      <c r="CVY10" s="21"/>
      <c r="CVZ10" s="22"/>
      <c r="CWE10" s="21"/>
      <c r="CWF10" s="21"/>
      <c r="CWG10" s="22"/>
      <c r="CWL10" s="21"/>
      <c r="CWM10" s="21"/>
      <c r="CWN10" s="22"/>
      <c r="CWS10" s="21"/>
      <c r="CWT10" s="21"/>
      <c r="CWU10" s="22"/>
      <c r="CWZ10" s="21"/>
      <c r="CXA10" s="21"/>
      <c r="CXB10" s="22"/>
      <c r="CXG10" s="21"/>
      <c r="CXH10" s="21"/>
      <c r="CXI10" s="22"/>
      <c r="CXN10" s="21"/>
      <c r="CXO10" s="21"/>
      <c r="CXP10" s="22"/>
      <c r="CXU10" s="21"/>
      <c r="CXV10" s="21"/>
      <c r="CXW10" s="22"/>
      <c r="CYB10" s="21"/>
      <c r="CYC10" s="21"/>
      <c r="CYD10" s="22"/>
      <c r="CYI10" s="21"/>
      <c r="CYJ10" s="21"/>
      <c r="CYK10" s="22"/>
      <c r="CYP10" s="21"/>
      <c r="CYQ10" s="21"/>
      <c r="CYR10" s="22"/>
      <c r="CYW10" s="21"/>
      <c r="CYX10" s="21"/>
      <c r="CYY10" s="22"/>
      <c r="CZD10" s="21"/>
      <c r="CZE10" s="21"/>
      <c r="CZF10" s="22"/>
      <c r="CZK10" s="21"/>
      <c r="CZL10" s="21"/>
      <c r="CZM10" s="22"/>
      <c r="CZR10" s="21"/>
      <c r="CZS10" s="21"/>
      <c r="CZT10" s="22"/>
      <c r="CZY10" s="21"/>
      <c r="CZZ10" s="21"/>
      <c r="DAA10" s="22"/>
      <c r="DAF10" s="21"/>
      <c r="DAG10" s="21"/>
      <c r="DAH10" s="22"/>
      <c r="DAM10" s="21"/>
      <c r="DAN10" s="21"/>
      <c r="DAO10" s="22"/>
      <c r="DAT10" s="21"/>
      <c r="DAU10" s="21"/>
      <c r="DAV10" s="22"/>
      <c r="DBA10" s="21"/>
      <c r="DBB10" s="21"/>
      <c r="DBC10" s="22"/>
      <c r="DBH10" s="21"/>
      <c r="DBI10" s="21"/>
      <c r="DBJ10" s="22"/>
      <c r="DBO10" s="21"/>
      <c r="DBP10" s="21"/>
      <c r="DBQ10" s="22"/>
      <c r="DBV10" s="21"/>
      <c r="DBW10" s="21"/>
      <c r="DBX10" s="22"/>
      <c r="DCC10" s="21"/>
      <c r="DCD10" s="21"/>
      <c r="DCE10" s="22"/>
      <c r="DCJ10" s="21"/>
      <c r="DCK10" s="21"/>
      <c r="DCL10" s="22"/>
      <c r="DCQ10" s="21"/>
      <c r="DCR10" s="21"/>
      <c r="DCS10" s="22"/>
      <c r="DCX10" s="21"/>
      <c r="DCY10" s="21"/>
      <c r="DCZ10" s="22"/>
      <c r="DDE10" s="21"/>
      <c r="DDF10" s="21"/>
      <c r="DDG10" s="22"/>
      <c r="DDL10" s="21"/>
      <c r="DDM10" s="21"/>
      <c r="DDN10" s="22"/>
      <c r="DDS10" s="21"/>
      <c r="DDT10" s="21"/>
      <c r="DDU10" s="22"/>
      <c r="DDZ10" s="21"/>
      <c r="DEA10" s="21"/>
      <c r="DEB10" s="22"/>
      <c r="DEG10" s="21"/>
      <c r="DEH10" s="21"/>
      <c r="DEI10" s="22"/>
      <c r="DEN10" s="21"/>
      <c r="DEO10" s="21"/>
      <c r="DEP10" s="22"/>
      <c r="DEU10" s="21"/>
      <c r="DEV10" s="21"/>
      <c r="DEW10" s="22"/>
      <c r="DFB10" s="21"/>
      <c r="DFC10" s="21"/>
      <c r="DFD10" s="22"/>
      <c r="DFI10" s="21"/>
      <c r="DFJ10" s="21"/>
      <c r="DFK10" s="22"/>
      <c r="DFP10" s="21"/>
      <c r="DFQ10" s="21"/>
      <c r="DFR10" s="22"/>
      <c r="DFW10" s="21"/>
      <c r="DFX10" s="21"/>
      <c r="DFY10" s="22"/>
      <c r="DGD10" s="21"/>
      <c r="DGE10" s="21"/>
      <c r="DGF10" s="22"/>
      <c r="DGK10" s="21"/>
      <c r="DGL10" s="21"/>
      <c r="DGM10" s="22"/>
      <c r="DGR10" s="21"/>
      <c r="DGS10" s="21"/>
      <c r="DGT10" s="22"/>
      <c r="DGY10" s="21"/>
      <c r="DGZ10" s="21"/>
      <c r="DHA10" s="22"/>
      <c r="DHF10" s="21"/>
      <c r="DHG10" s="21"/>
      <c r="DHH10" s="22"/>
      <c r="DHM10" s="21"/>
      <c r="DHN10" s="21"/>
      <c r="DHO10" s="22"/>
      <c r="DHT10" s="21"/>
      <c r="DHU10" s="21"/>
      <c r="DHV10" s="22"/>
      <c r="DIA10" s="21"/>
      <c r="DIB10" s="21"/>
      <c r="DIC10" s="22"/>
      <c r="DIH10" s="21"/>
      <c r="DII10" s="21"/>
      <c r="DIJ10" s="22"/>
      <c r="DIO10" s="21"/>
      <c r="DIP10" s="21"/>
      <c r="DIQ10" s="22"/>
      <c r="DIV10" s="21"/>
      <c r="DIW10" s="21"/>
      <c r="DIX10" s="22"/>
      <c r="DJC10" s="21"/>
      <c r="DJD10" s="21"/>
      <c r="DJE10" s="22"/>
      <c r="DJJ10" s="21"/>
      <c r="DJK10" s="21"/>
      <c r="DJL10" s="22"/>
      <c r="DJQ10" s="21"/>
      <c r="DJR10" s="21"/>
      <c r="DJS10" s="22"/>
      <c r="DJX10" s="21"/>
      <c r="DJY10" s="21"/>
      <c r="DJZ10" s="22"/>
      <c r="DKE10" s="21"/>
      <c r="DKF10" s="21"/>
      <c r="DKG10" s="22"/>
      <c r="DKL10" s="21"/>
      <c r="DKM10" s="21"/>
      <c r="DKN10" s="22"/>
      <c r="DKS10" s="21"/>
      <c r="DKT10" s="21"/>
      <c r="DKU10" s="22"/>
      <c r="DKZ10" s="21"/>
      <c r="DLA10" s="21"/>
      <c r="DLB10" s="22"/>
      <c r="DLG10" s="21"/>
      <c r="DLH10" s="21"/>
      <c r="DLI10" s="22"/>
      <c r="DLN10" s="21"/>
      <c r="DLO10" s="21"/>
      <c r="DLP10" s="22"/>
      <c r="DLU10" s="21"/>
      <c r="DLV10" s="21"/>
      <c r="DLW10" s="22"/>
      <c r="DMB10" s="21"/>
      <c r="DMC10" s="21"/>
      <c r="DMD10" s="22"/>
      <c r="DMI10" s="21"/>
      <c r="DMJ10" s="21"/>
      <c r="DMK10" s="22"/>
      <c r="DMP10" s="21"/>
      <c r="DMQ10" s="21"/>
      <c r="DMR10" s="22"/>
      <c r="DMW10" s="21"/>
      <c r="DMX10" s="21"/>
      <c r="DMY10" s="22"/>
      <c r="DND10" s="21"/>
      <c r="DNE10" s="21"/>
      <c r="DNF10" s="22"/>
      <c r="DNK10" s="21"/>
      <c r="DNL10" s="21"/>
      <c r="DNM10" s="22"/>
      <c r="DNR10" s="21"/>
      <c r="DNS10" s="21"/>
      <c r="DNT10" s="22"/>
      <c r="DNY10" s="21"/>
      <c r="DNZ10" s="21"/>
      <c r="DOA10" s="22"/>
      <c r="DOF10" s="21"/>
      <c r="DOG10" s="21"/>
      <c r="DOH10" s="22"/>
      <c r="DOM10" s="21"/>
      <c r="DON10" s="21"/>
      <c r="DOO10" s="22"/>
      <c r="DOT10" s="21"/>
      <c r="DOU10" s="21"/>
      <c r="DOV10" s="22"/>
      <c r="DPA10" s="21"/>
      <c r="DPB10" s="21"/>
      <c r="DPC10" s="22"/>
      <c r="DPH10" s="21"/>
      <c r="DPI10" s="21"/>
      <c r="DPJ10" s="22"/>
      <c r="DPO10" s="21"/>
      <c r="DPP10" s="21"/>
      <c r="DPQ10" s="22"/>
      <c r="DPV10" s="21"/>
      <c r="DPW10" s="21"/>
      <c r="DPX10" s="22"/>
      <c r="DQC10" s="21"/>
      <c r="DQD10" s="21"/>
      <c r="DQE10" s="22"/>
      <c r="DQJ10" s="21"/>
      <c r="DQK10" s="21"/>
      <c r="DQL10" s="22"/>
      <c r="DQQ10" s="21"/>
      <c r="DQR10" s="21"/>
      <c r="DQS10" s="22"/>
      <c r="DQX10" s="21"/>
      <c r="DQY10" s="21"/>
      <c r="DQZ10" s="22"/>
      <c r="DRE10" s="21"/>
      <c r="DRF10" s="21"/>
      <c r="DRG10" s="22"/>
      <c r="DRL10" s="21"/>
      <c r="DRM10" s="21"/>
      <c r="DRN10" s="22"/>
      <c r="DRS10" s="21"/>
      <c r="DRT10" s="21"/>
      <c r="DRU10" s="22"/>
      <c r="DRZ10" s="21"/>
      <c r="DSA10" s="21"/>
      <c r="DSB10" s="22"/>
      <c r="DSG10" s="21"/>
      <c r="DSH10" s="21"/>
      <c r="DSI10" s="22"/>
      <c r="DSN10" s="21"/>
      <c r="DSO10" s="21"/>
      <c r="DSP10" s="22"/>
      <c r="DSU10" s="21"/>
      <c r="DSV10" s="21"/>
      <c r="DSW10" s="22"/>
      <c r="DTB10" s="21"/>
      <c r="DTC10" s="21"/>
      <c r="DTD10" s="22"/>
      <c r="DTI10" s="21"/>
      <c r="DTJ10" s="21"/>
      <c r="DTK10" s="22"/>
      <c r="DTP10" s="21"/>
      <c r="DTQ10" s="21"/>
      <c r="DTR10" s="22"/>
      <c r="DTW10" s="21"/>
      <c r="DTX10" s="21"/>
      <c r="DTY10" s="22"/>
      <c r="DUD10" s="21"/>
      <c r="DUE10" s="21"/>
      <c r="DUF10" s="22"/>
      <c r="DUK10" s="21"/>
      <c r="DUL10" s="21"/>
      <c r="DUM10" s="22"/>
      <c r="DUR10" s="21"/>
      <c r="DUS10" s="21"/>
      <c r="DUT10" s="22"/>
      <c r="DUY10" s="21"/>
      <c r="DUZ10" s="21"/>
      <c r="DVA10" s="22"/>
      <c r="DVF10" s="21"/>
      <c r="DVG10" s="21"/>
      <c r="DVH10" s="22"/>
      <c r="DVM10" s="21"/>
      <c r="DVN10" s="21"/>
      <c r="DVO10" s="22"/>
      <c r="DVT10" s="21"/>
      <c r="DVU10" s="21"/>
      <c r="DVV10" s="22"/>
      <c r="DWA10" s="21"/>
      <c r="DWB10" s="21"/>
      <c r="DWC10" s="22"/>
      <c r="DWH10" s="21"/>
      <c r="DWI10" s="21"/>
      <c r="DWJ10" s="22"/>
      <c r="DWO10" s="21"/>
      <c r="DWP10" s="21"/>
      <c r="DWQ10" s="22"/>
      <c r="DWV10" s="21"/>
      <c r="DWW10" s="21"/>
      <c r="DWX10" s="22"/>
      <c r="DXC10" s="21"/>
      <c r="DXD10" s="21"/>
      <c r="DXE10" s="22"/>
      <c r="DXJ10" s="21"/>
      <c r="DXK10" s="21"/>
      <c r="DXL10" s="22"/>
      <c r="DXQ10" s="21"/>
      <c r="DXR10" s="21"/>
      <c r="DXS10" s="22"/>
      <c r="DXX10" s="21"/>
      <c r="DXY10" s="21"/>
      <c r="DXZ10" s="22"/>
      <c r="DYE10" s="21"/>
      <c r="DYF10" s="21"/>
      <c r="DYG10" s="22"/>
      <c r="DYL10" s="21"/>
      <c r="DYM10" s="21"/>
      <c r="DYN10" s="22"/>
      <c r="DYS10" s="21"/>
      <c r="DYT10" s="21"/>
      <c r="DYU10" s="22"/>
      <c r="DYZ10" s="21"/>
      <c r="DZA10" s="21"/>
      <c r="DZB10" s="22"/>
      <c r="DZG10" s="21"/>
      <c r="DZH10" s="21"/>
      <c r="DZI10" s="22"/>
      <c r="DZN10" s="21"/>
      <c r="DZO10" s="21"/>
      <c r="DZP10" s="22"/>
      <c r="DZU10" s="21"/>
      <c r="DZV10" s="21"/>
      <c r="DZW10" s="22"/>
      <c r="EAB10" s="21"/>
      <c r="EAC10" s="21"/>
      <c r="EAD10" s="22"/>
      <c r="EAI10" s="21"/>
      <c r="EAJ10" s="21"/>
      <c r="EAK10" s="22"/>
      <c r="EAP10" s="21"/>
      <c r="EAQ10" s="21"/>
      <c r="EAR10" s="22"/>
      <c r="EAW10" s="21"/>
      <c r="EAX10" s="21"/>
      <c r="EAY10" s="22"/>
      <c r="EBD10" s="21"/>
      <c r="EBE10" s="21"/>
      <c r="EBF10" s="22"/>
      <c r="EBK10" s="21"/>
      <c r="EBL10" s="21"/>
      <c r="EBM10" s="22"/>
      <c r="EBR10" s="21"/>
      <c r="EBS10" s="21"/>
      <c r="EBT10" s="22"/>
      <c r="EBY10" s="21"/>
      <c r="EBZ10" s="21"/>
      <c r="ECA10" s="22"/>
      <c r="ECF10" s="21"/>
      <c r="ECG10" s="21"/>
      <c r="ECH10" s="22"/>
      <c r="ECM10" s="21"/>
      <c r="ECN10" s="21"/>
      <c r="ECO10" s="22"/>
      <c r="ECT10" s="21"/>
      <c r="ECU10" s="21"/>
      <c r="ECV10" s="22"/>
      <c r="EDA10" s="21"/>
      <c r="EDB10" s="21"/>
      <c r="EDC10" s="22"/>
      <c r="EDH10" s="21"/>
      <c r="EDI10" s="21"/>
      <c r="EDJ10" s="22"/>
      <c r="EDO10" s="21"/>
      <c r="EDP10" s="21"/>
      <c r="EDQ10" s="22"/>
      <c r="EDV10" s="21"/>
      <c r="EDW10" s="21"/>
      <c r="EDX10" s="22"/>
      <c r="EEC10" s="21"/>
      <c r="EED10" s="21"/>
      <c r="EEE10" s="22"/>
      <c r="EEJ10" s="21"/>
      <c r="EEK10" s="21"/>
      <c r="EEL10" s="22"/>
      <c r="EEQ10" s="21"/>
      <c r="EER10" s="21"/>
      <c r="EES10" s="22"/>
      <c r="EEX10" s="21"/>
      <c r="EEY10" s="21"/>
      <c r="EEZ10" s="22"/>
      <c r="EFE10" s="21"/>
      <c r="EFF10" s="21"/>
      <c r="EFG10" s="22"/>
      <c r="EFL10" s="21"/>
      <c r="EFM10" s="21"/>
      <c r="EFN10" s="22"/>
      <c r="EFS10" s="21"/>
      <c r="EFT10" s="21"/>
      <c r="EFU10" s="22"/>
      <c r="EFZ10" s="21"/>
      <c r="EGA10" s="21"/>
      <c r="EGB10" s="22"/>
      <c r="EGG10" s="21"/>
      <c r="EGH10" s="21"/>
      <c r="EGI10" s="22"/>
      <c r="EGN10" s="21"/>
      <c r="EGO10" s="21"/>
      <c r="EGP10" s="22"/>
      <c r="EGU10" s="21"/>
      <c r="EGV10" s="21"/>
      <c r="EGW10" s="22"/>
      <c r="EHB10" s="21"/>
      <c r="EHC10" s="21"/>
      <c r="EHD10" s="22"/>
      <c r="EHI10" s="21"/>
      <c r="EHJ10" s="21"/>
      <c r="EHK10" s="22"/>
      <c r="EHP10" s="21"/>
      <c r="EHQ10" s="21"/>
      <c r="EHR10" s="22"/>
      <c r="EHW10" s="21"/>
      <c r="EHX10" s="21"/>
      <c r="EHY10" s="22"/>
      <c r="EID10" s="21"/>
      <c r="EIE10" s="21"/>
      <c r="EIF10" s="22"/>
      <c r="EIK10" s="21"/>
      <c r="EIL10" s="21"/>
      <c r="EIM10" s="22"/>
      <c r="EIR10" s="21"/>
      <c r="EIS10" s="21"/>
      <c r="EIT10" s="22"/>
      <c r="EIY10" s="21"/>
      <c r="EIZ10" s="21"/>
      <c r="EJA10" s="22"/>
      <c r="EJF10" s="21"/>
      <c r="EJG10" s="21"/>
      <c r="EJH10" s="22"/>
      <c r="EJM10" s="21"/>
      <c r="EJN10" s="21"/>
      <c r="EJO10" s="22"/>
      <c r="EJT10" s="21"/>
      <c r="EJU10" s="21"/>
      <c r="EJV10" s="22"/>
      <c r="EKA10" s="21"/>
      <c r="EKB10" s="21"/>
      <c r="EKC10" s="22"/>
      <c r="EKH10" s="21"/>
      <c r="EKI10" s="21"/>
      <c r="EKJ10" s="22"/>
      <c r="EKO10" s="21"/>
      <c r="EKP10" s="21"/>
      <c r="EKQ10" s="22"/>
      <c r="EKV10" s="21"/>
      <c r="EKW10" s="21"/>
      <c r="EKX10" s="22"/>
      <c r="ELC10" s="21"/>
      <c r="ELD10" s="21"/>
      <c r="ELE10" s="22"/>
      <c r="ELJ10" s="21"/>
      <c r="ELK10" s="21"/>
      <c r="ELL10" s="22"/>
      <c r="ELQ10" s="21"/>
      <c r="ELR10" s="21"/>
      <c r="ELS10" s="22"/>
      <c r="ELX10" s="21"/>
      <c r="ELY10" s="21"/>
      <c r="ELZ10" s="22"/>
      <c r="EME10" s="21"/>
      <c r="EMF10" s="21"/>
      <c r="EMG10" s="22"/>
      <c r="EML10" s="21"/>
      <c r="EMM10" s="21"/>
      <c r="EMN10" s="22"/>
      <c r="EMS10" s="21"/>
      <c r="EMT10" s="21"/>
      <c r="EMU10" s="22"/>
      <c r="EMZ10" s="21"/>
      <c r="ENA10" s="21"/>
      <c r="ENB10" s="22"/>
      <c r="ENG10" s="21"/>
      <c r="ENH10" s="21"/>
      <c r="ENI10" s="22"/>
      <c r="ENN10" s="21"/>
      <c r="ENO10" s="21"/>
      <c r="ENP10" s="22"/>
      <c r="ENU10" s="21"/>
      <c r="ENV10" s="21"/>
      <c r="ENW10" s="22"/>
      <c r="EOB10" s="21"/>
      <c r="EOC10" s="21"/>
      <c r="EOD10" s="22"/>
      <c r="EOI10" s="21"/>
      <c r="EOJ10" s="21"/>
      <c r="EOK10" s="22"/>
      <c r="EOP10" s="21"/>
      <c r="EOQ10" s="21"/>
      <c r="EOR10" s="22"/>
      <c r="EOW10" s="21"/>
      <c r="EOX10" s="21"/>
      <c r="EOY10" s="22"/>
      <c r="EPD10" s="21"/>
      <c r="EPE10" s="21"/>
      <c r="EPF10" s="22"/>
      <c r="EPK10" s="21"/>
      <c r="EPL10" s="21"/>
      <c r="EPM10" s="22"/>
      <c r="EPR10" s="21"/>
      <c r="EPS10" s="21"/>
      <c r="EPT10" s="22"/>
      <c r="EPY10" s="21"/>
      <c r="EPZ10" s="21"/>
      <c r="EQA10" s="22"/>
      <c r="EQF10" s="21"/>
      <c r="EQG10" s="21"/>
      <c r="EQH10" s="22"/>
      <c r="EQM10" s="21"/>
      <c r="EQN10" s="21"/>
      <c r="EQO10" s="22"/>
      <c r="EQT10" s="21"/>
      <c r="EQU10" s="21"/>
      <c r="EQV10" s="22"/>
      <c r="ERA10" s="21"/>
      <c r="ERB10" s="21"/>
      <c r="ERC10" s="22"/>
      <c r="ERH10" s="21"/>
      <c r="ERI10" s="21"/>
      <c r="ERJ10" s="22"/>
      <c r="ERO10" s="21"/>
      <c r="ERP10" s="21"/>
      <c r="ERQ10" s="22"/>
      <c r="ERV10" s="21"/>
      <c r="ERW10" s="21"/>
      <c r="ERX10" s="22"/>
      <c r="ESC10" s="21"/>
      <c r="ESD10" s="21"/>
      <c r="ESE10" s="22"/>
      <c r="ESJ10" s="21"/>
      <c r="ESK10" s="21"/>
      <c r="ESL10" s="22"/>
      <c r="ESQ10" s="21"/>
      <c r="ESR10" s="21"/>
      <c r="ESS10" s="22"/>
      <c r="ESX10" s="21"/>
      <c r="ESY10" s="21"/>
      <c r="ESZ10" s="22"/>
      <c r="ETE10" s="21"/>
      <c r="ETF10" s="21"/>
      <c r="ETG10" s="22"/>
      <c r="ETL10" s="21"/>
      <c r="ETM10" s="21"/>
      <c r="ETN10" s="22"/>
      <c r="ETS10" s="21"/>
      <c r="ETT10" s="21"/>
      <c r="ETU10" s="22"/>
      <c r="ETZ10" s="21"/>
      <c r="EUA10" s="21"/>
      <c r="EUB10" s="22"/>
      <c r="EUG10" s="21"/>
      <c r="EUH10" s="21"/>
      <c r="EUI10" s="22"/>
      <c r="EUN10" s="21"/>
      <c r="EUO10" s="21"/>
      <c r="EUP10" s="22"/>
      <c r="EUU10" s="21"/>
      <c r="EUV10" s="21"/>
      <c r="EUW10" s="22"/>
      <c r="EVB10" s="21"/>
      <c r="EVC10" s="21"/>
      <c r="EVD10" s="22"/>
      <c r="EVI10" s="21"/>
      <c r="EVJ10" s="21"/>
      <c r="EVK10" s="22"/>
      <c r="EVP10" s="21"/>
      <c r="EVQ10" s="21"/>
      <c r="EVR10" s="22"/>
      <c r="EVW10" s="21"/>
      <c r="EVX10" s="21"/>
      <c r="EVY10" s="22"/>
      <c r="EWD10" s="21"/>
      <c r="EWE10" s="21"/>
      <c r="EWF10" s="22"/>
      <c r="EWK10" s="21"/>
      <c r="EWL10" s="21"/>
      <c r="EWM10" s="22"/>
      <c r="EWR10" s="21"/>
      <c r="EWS10" s="21"/>
      <c r="EWT10" s="22"/>
      <c r="EWY10" s="21"/>
      <c r="EWZ10" s="21"/>
      <c r="EXA10" s="22"/>
      <c r="EXF10" s="21"/>
      <c r="EXG10" s="21"/>
      <c r="EXH10" s="22"/>
      <c r="EXM10" s="21"/>
      <c r="EXN10" s="21"/>
      <c r="EXO10" s="22"/>
      <c r="EXT10" s="21"/>
      <c r="EXU10" s="21"/>
      <c r="EXV10" s="22"/>
      <c r="EYA10" s="21"/>
      <c r="EYB10" s="21"/>
      <c r="EYC10" s="22"/>
      <c r="EYH10" s="21"/>
      <c r="EYI10" s="21"/>
      <c r="EYJ10" s="22"/>
      <c r="EYO10" s="21"/>
      <c r="EYP10" s="21"/>
      <c r="EYQ10" s="22"/>
      <c r="EYV10" s="21"/>
      <c r="EYW10" s="21"/>
      <c r="EYX10" s="22"/>
      <c r="EZC10" s="21"/>
      <c r="EZD10" s="21"/>
      <c r="EZE10" s="22"/>
      <c r="EZJ10" s="21"/>
      <c r="EZK10" s="21"/>
      <c r="EZL10" s="22"/>
      <c r="EZQ10" s="21"/>
      <c r="EZR10" s="21"/>
      <c r="EZS10" s="22"/>
      <c r="EZX10" s="21"/>
      <c r="EZY10" s="21"/>
      <c r="EZZ10" s="22"/>
      <c r="FAE10" s="21"/>
      <c r="FAF10" s="21"/>
      <c r="FAG10" s="22"/>
      <c r="FAL10" s="21"/>
      <c r="FAM10" s="21"/>
      <c r="FAN10" s="22"/>
      <c r="FAS10" s="21"/>
      <c r="FAT10" s="21"/>
      <c r="FAU10" s="22"/>
      <c r="FAZ10" s="21"/>
      <c r="FBA10" s="21"/>
      <c r="FBB10" s="22"/>
      <c r="FBG10" s="21"/>
      <c r="FBH10" s="21"/>
      <c r="FBI10" s="22"/>
      <c r="FBN10" s="21"/>
      <c r="FBO10" s="21"/>
      <c r="FBP10" s="22"/>
      <c r="FBU10" s="21"/>
      <c r="FBV10" s="21"/>
      <c r="FBW10" s="22"/>
      <c r="FCB10" s="21"/>
      <c r="FCC10" s="21"/>
      <c r="FCD10" s="22"/>
      <c r="FCI10" s="21"/>
      <c r="FCJ10" s="21"/>
      <c r="FCK10" s="22"/>
      <c r="FCP10" s="21"/>
      <c r="FCQ10" s="21"/>
      <c r="FCR10" s="22"/>
      <c r="FCW10" s="21"/>
      <c r="FCX10" s="21"/>
      <c r="FCY10" s="22"/>
      <c r="FDD10" s="21"/>
      <c r="FDE10" s="21"/>
      <c r="FDF10" s="22"/>
      <c r="FDK10" s="21"/>
      <c r="FDL10" s="21"/>
      <c r="FDM10" s="22"/>
      <c r="FDR10" s="21"/>
      <c r="FDS10" s="21"/>
      <c r="FDT10" s="22"/>
      <c r="FDY10" s="21"/>
      <c r="FDZ10" s="21"/>
      <c r="FEA10" s="22"/>
      <c r="FEF10" s="21"/>
      <c r="FEG10" s="21"/>
      <c r="FEH10" s="22"/>
      <c r="FEM10" s="21"/>
      <c r="FEN10" s="21"/>
      <c r="FEO10" s="22"/>
      <c r="FET10" s="21"/>
      <c r="FEU10" s="21"/>
      <c r="FEV10" s="22"/>
      <c r="FFA10" s="21"/>
      <c r="FFB10" s="21"/>
      <c r="FFC10" s="22"/>
      <c r="FFH10" s="21"/>
      <c r="FFI10" s="21"/>
      <c r="FFJ10" s="22"/>
      <c r="FFO10" s="21"/>
      <c r="FFP10" s="21"/>
      <c r="FFQ10" s="22"/>
      <c r="FFV10" s="21"/>
      <c r="FFW10" s="21"/>
      <c r="FFX10" s="22"/>
      <c r="FGC10" s="21"/>
      <c r="FGD10" s="21"/>
      <c r="FGE10" s="22"/>
      <c r="FGJ10" s="21"/>
      <c r="FGK10" s="21"/>
      <c r="FGL10" s="22"/>
      <c r="FGQ10" s="21"/>
      <c r="FGR10" s="21"/>
      <c r="FGS10" s="22"/>
      <c r="FGX10" s="21"/>
      <c r="FGY10" s="21"/>
      <c r="FGZ10" s="22"/>
      <c r="FHE10" s="21"/>
      <c r="FHF10" s="21"/>
      <c r="FHG10" s="22"/>
      <c r="FHL10" s="21"/>
      <c r="FHM10" s="21"/>
      <c r="FHN10" s="22"/>
      <c r="FHS10" s="21"/>
      <c r="FHT10" s="21"/>
      <c r="FHU10" s="22"/>
      <c r="FHZ10" s="21"/>
      <c r="FIA10" s="21"/>
      <c r="FIB10" s="22"/>
      <c r="FIG10" s="21"/>
      <c r="FIH10" s="21"/>
      <c r="FII10" s="22"/>
      <c r="FIN10" s="21"/>
      <c r="FIO10" s="21"/>
      <c r="FIP10" s="22"/>
      <c r="FIU10" s="21"/>
      <c r="FIV10" s="21"/>
      <c r="FIW10" s="22"/>
      <c r="FJB10" s="21"/>
      <c r="FJC10" s="21"/>
      <c r="FJD10" s="22"/>
      <c r="FJI10" s="21"/>
      <c r="FJJ10" s="21"/>
      <c r="FJK10" s="22"/>
      <c r="FJP10" s="21"/>
      <c r="FJQ10" s="21"/>
      <c r="FJR10" s="22"/>
      <c r="FJW10" s="21"/>
      <c r="FJX10" s="21"/>
      <c r="FJY10" s="22"/>
      <c r="FKD10" s="21"/>
      <c r="FKE10" s="21"/>
      <c r="FKF10" s="22"/>
      <c r="FKK10" s="21"/>
      <c r="FKL10" s="21"/>
      <c r="FKM10" s="22"/>
      <c r="FKR10" s="21"/>
      <c r="FKS10" s="21"/>
      <c r="FKT10" s="22"/>
      <c r="FKY10" s="21"/>
      <c r="FKZ10" s="21"/>
      <c r="FLA10" s="22"/>
      <c r="FLF10" s="21"/>
      <c r="FLG10" s="21"/>
      <c r="FLH10" s="22"/>
      <c r="FLM10" s="21"/>
      <c r="FLN10" s="21"/>
      <c r="FLO10" s="22"/>
      <c r="FLT10" s="21"/>
      <c r="FLU10" s="21"/>
      <c r="FLV10" s="22"/>
      <c r="FMA10" s="21"/>
      <c r="FMB10" s="21"/>
      <c r="FMC10" s="22"/>
      <c r="FMH10" s="21"/>
      <c r="FMI10" s="21"/>
      <c r="FMJ10" s="22"/>
      <c r="FMO10" s="21"/>
      <c r="FMP10" s="21"/>
      <c r="FMQ10" s="22"/>
      <c r="FMV10" s="21"/>
      <c r="FMW10" s="21"/>
      <c r="FMX10" s="22"/>
      <c r="FNC10" s="21"/>
      <c r="FND10" s="21"/>
      <c r="FNE10" s="22"/>
      <c r="FNJ10" s="21"/>
      <c r="FNK10" s="21"/>
      <c r="FNL10" s="22"/>
      <c r="FNQ10" s="21"/>
      <c r="FNR10" s="21"/>
      <c r="FNS10" s="22"/>
      <c r="FNX10" s="21"/>
      <c r="FNY10" s="21"/>
      <c r="FNZ10" s="22"/>
      <c r="FOE10" s="21"/>
      <c r="FOF10" s="21"/>
      <c r="FOG10" s="22"/>
      <c r="FOL10" s="21"/>
      <c r="FOM10" s="21"/>
      <c r="FON10" s="22"/>
      <c r="FOS10" s="21"/>
      <c r="FOT10" s="21"/>
      <c r="FOU10" s="22"/>
      <c r="FOZ10" s="21"/>
      <c r="FPA10" s="21"/>
      <c r="FPB10" s="22"/>
      <c r="FPG10" s="21"/>
      <c r="FPH10" s="21"/>
      <c r="FPI10" s="22"/>
      <c r="FPN10" s="21"/>
      <c r="FPO10" s="21"/>
      <c r="FPP10" s="22"/>
      <c r="FPU10" s="21"/>
      <c r="FPV10" s="21"/>
      <c r="FPW10" s="22"/>
      <c r="FQB10" s="21"/>
      <c r="FQC10" s="21"/>
      <c r="FQD10" s="22"/>
      <c r="FQI10" s="21"/>
      <c r="FQJ10" s="21"/>
      <c r="FQK10" s="22"/>
      <c r="FQP10" s="21"/>
      <c r="FQQ10" s="21"/>
      <c r="FQR10" s="22"/>
      <c r="FQW10" s="21"/>
      <c r="FQX10" s="21"/>
      <c r="FQY10" s="22"/>
      <c r="FRD10" s="21"/>
      <c r="FRE10" s="21"/>
      <c r="FRF10" s="22"/>
      <c r="FRK10" s="21"/>
      <c r="FRL10" s="21"/>
      <c r="FRM10" s="22"/>
      <c r="FRR10" s="21"/>
      <c r="FRS10" s="21"/>
      <c r="FRT10" s="22"/>
      <c r="FRY10" s="21"/>
      <c r="FRZ10" s="21"/>
      <c r="FSA10" s="22"/>
      <c r="FSF10" s="21"/>
      <c r="FSG10" s="21"/>
      <c r="FSH10" s="22"/>
      <c r="FSM10" s="21"/>
      <c r="FSN10" s="21"/>
      <c r="FSO10" s="22"/>
      <c r="FST10" s="21"/>
      <c r="FSU10" s="21"/>
      <c r="FSV10" s="22"/>
      <c r="FTA10" s="21"/>
      <c r="FTB10" s="21"/>
      <c r="FTC10" s="22"/>
      <c r="FTH10" s="21"/>
      <c r="FTI10" s="21"/>
      <c r="FTJ10" s="22"/>
      <c r="FTO10" s="21"/>
      <c r="FTP10" s="21"/>
      <c r="FTQ10" s="22"/>
      <c r="FTV10" s="21"/>
      <c r="FTW10" s="21"/>
      <c r="FTX10" s="22"/>
      <c r="FUC10" s="21"/>
      <c r="FUD10" s="21"/>
      <c r="FUE10" s="22"/>
      <c r="FUJ10" s="21"/>
      <c r="FUK10" s="21"/>
      <c r="FUL10" s="22"/>
      <c r="FUQ10" s="21"/>
      <c r="FUR10" s="21"/>
      <c r="FUS10" s="22"/>
      <c r="FUX10" s="21"/>
      <c r="FUY10" s="21"/>
      <c r="FUZ10" s="22"/>
      <c r="FVE10" s="21"/>
      <c r="FVF10" s="21"/>
      <c r="FVG10" s="22"/>
      <c r="FVL10" s="21"/>
      <c r="FVM10" s="21"/>
      <c r="FVN10" s="22"/>
      <c r="FVS10" s="21"/>
      <c r="FVT10" s="21"/>
      <c r="FVU10" s="22"/>
      <c r="FVZ10" s="21"/>
      <c r="FWA10" s="21"/>
      <c r="FWB10" s="22"/>
      <c r="FWG10" s="21"/>
      <c r="FWH10" s="21"/>
      <c r="FWI10" s="22"/>
      <c r="FWN10" s="21"/>
      <c r="FWO10" s="21"/>
      <c r="FWP10" s="22"/>
      <c r="FWU10" s="21"/>
      <c r="FWV10" s="21"/>
      <c r="FWW10" s="22"/>
      <c r="FXB10" s="21"/>
      <c r="FXC10" s="21"/>
      <c r="FXD10" s="22"/>
      <c r="FXI10" s="21"/>
      <c r="FXJ10" s="21"/>
      <c r="FXK10" s="22"/>
      <c r="FXP10" s="21"/>
      <c r="FXQ10" s="21"/>
      <c r="FXR10" s="22"/>
      <c r="FXW10" s="21"/>
      <c r="FXX10" s="21"/>
      <c r="FXY10" s="22"/>
      <c r="FYD10" s="21"/>
      <c r="FYE10" s="21"/>
      <c r="FYF10" s="22"/>
      <c r="FYK10" s="21"/>
      <c r="FYL10" s="21"/>
      <c r="FYM10" s="22"/>
      <c r="FYR10" s="21"/>
      <c r="FYS10" s="21"/>
      <c r="FYT10" s="22"/>
      <c r="FYY10" s="21"/>
      <c r="FYZ10" s="21"/>
      <c r="FZA10" s="22"/>
      <c r="FZF10" s="21"/>
      <c r="FZG10" s="21"/>
      <c r="FZH10" s="22"/>
      <c r="FZM10" s="21"/>
      <c r="FZN10" s="21"/>
      <c r="FZO10" s="22"/>
      <c r="FZT10" s="21"/>
      <c r="FZU10" s="21"/>
      <c r="FZV10" s="22"/>
      <c r="GAA10" s="21"/>
      <c r="GAB10" s="21"/>
      <c r="GAC10" s="22"/>
      <c r="GAH10" s="21"/>
      <c r="GAI10" s="21"/>
      <c r="GAJ10" s="22"/>
      <c r="GAO10" s="21"/>
      <c r="GAP10" s="21"/>
      <c r="GAQ10" s="22"/>
      <c r="GAV10" s="21"/>
      <c r="GAW10" s="21"/>
      <c r="GAX10" s="22"/>
      <c r="GBC10" s="21"/>
      <c r="GBD10" s="21"/>
      <c r="GBE10" s="22"/>
      <c r="GBJ10" s="21"/>
      <c r="GBK10" s="21"/>
      <c r="GBL10" s="22"/>
      <c r="GBQ10" s="21"/>
      <c r="GBR10" s="21"/>
      <c r="GBS10" s="22"/>
      <c r="GBX10" s="21"/>
      <c r="GBY10" s="21"/>
      <c r="GBZ10" s="22"/>
      <c r="GCE10" s="21"/>
      <c r="GCF10" s="21"/>
      <c r="GCG10" s="22"/>
      <c r="GCL10" s="21"/>
      <c r="GCM10" s="21"/>
      <c r="GCN10" s="22"/>
      <c r="GCS10" s="21"/>
      <c r="GCT10" s="21"/>
      <c r="GCU10" s="22"/>
      <c r="GCZ10" s="21"/>
      <c r="GDA10" s="21"/>
      <c r="GDB10" s="22"/>
      <c r="GDG10" s="21"/>
      <c r="GDH10" s="21"/>
      <c r="GDI10" s="22"/>
      <c r="GDN10" s="21"/>
      <c r="GDO10" s="21"/>
      <c r="GDP10" s="22"/>
      <c r="GDU10" s="21"/>
      <c r="GDV10" s="21"/>
      <c r="GDW10" s="22"/>
      <c r="GEB10" s="21"/>
      <c r="GEC10" s="21"/>
      <c r="GED10" s="22"/>
      <c r="GEI10" s="21"/>
      <c r="GEJ10" s="21"/>
      <c r="GEK10" s="22"/>
      <c r="GEP10" s="21"/>
      <c r="GEQ10" s="21"/>
      <c r="GER10" s="22"/>
      <c r="GEW10" s="21"/>
      <c r="GEX10" s="21"/>
      <c r="GEY10" s="22"/>
      <c r="GFD10" s="21"/>
      <c r="GFE10" s="21"/>
      <c r="GFF10" s="22"/>
      <c r="GFK10" s="21"/>
      <c r="GFL10" s="21"/>
      <c r="GFM10" s="22"/>
      <c r="GFR10" s="21"/>
      <c r="GFS10" s="21"/>
      <c r="GFT10" s="22"/>
      <c r="GFY10" s="21"/>
      <c r="GFZ10" s="21"/>
      <c r="GGA10" s="22"/>
      <c r="GGF10" s="21"/>
      <c r="GGG10" s="21"/>
      <c r="GGH10" s="22"/>
      <c r="GGM10" s="21"/>
      <c r="GGN10" s="21"/>
      <c r="GGO10" s="22"/>
      <c r="GGT10" s="21"/>
      <c r="GGU10" s="21"/>
      <c r="GGV10" s="22"/>
      <c r="GHA10" s="21"/>
      <c r="GHB10" s="21"/>
      <c r="GHC10" s="22"/>
      <c r="GHH10" s="21"/>
      <c r="GHI10" s="21"/>
      <c r="GHJ10" s="22"/>
      <c r="GHO10" s="21"/>
      <c r="GHP10" s="21"/>
      <c r="GHQ10" s="22"/>
      <c r="GHV10" s="21"/>
      <c r="GHW10" s="21"/>
      <c r="GHX10" s="22"/>
      <c r="GIC10" s="21"/>
      <c r="GID10" s="21"/>
      <c r="GIE10" s="22"/>
      <c r="GIJ10" s="21"/>
      <c r="GIK10" s="21"/>
      <c r="GIL10" s="22"/>
      <c r="GIQ10" s="21"/>
      <c r="GIR10" s="21"/>
      <c r="GIS10" s="22"/>
      <c r="GIX10" s="21"/>
      <c r="GIY10" s="21"/>
      <c r="GIZ10" s="22"/>
      <c r="GJE10" s="21"/>
      <c r="GJF10" s="21"/>
      <c r="GJG10" s="22"/>
      <c r="GJL10" s="21"/>
      <c r="GJM10" s="21"/>
      <c r="GJN10" s="22"/>
      <c r="GJS10" s="21"/>
      <c r="GJT10" s="21"/>
      <c r="GJU10" s="22"/>
      <c r="GJZ10" s="21"/>
      <c r="GKA10" s="21"/>
      <c r="GKB10" s="22"/>
      <c r="GKG10" s="21"/>
      <c r="GKH10" s="21"/>
      <c r="GKI10" s="22"/>
      <c r="GKN10" s="21"/>
      <c r="GKO10" s="21"/>
      <c r="GKP10" s="22"/>
      <c r="GKU10" s="21"/>
      <c r="GKV10" s="21"/>
      <c r="GKW10" s="22"/>
      <c r="GLB10" s="21"/>
      <c r="GLC10" s="21"/>
      <c r="GLD10" s="22"/>
      <c r="GLI10" s="21"/>
      <c r="GLJ10" s="21"/>
      <c r="GLK10" s="22"/>
      <c r="GLP10" s="21"/>
      <c r="GLQ10" s="21"/>
      <c r="GLR10" s="22"/>
      <c r="GLW10" s="21"/>
      <c r="GLX10" s="21"/>
      <c r="GLY10" s="22"/>
      <c r="GMD10" s="21"/>
      <c r="GME10" s="21"/>
      <c r="GMF10" s="22"/>
      <c r="GMK10" s="21"/>
      <c r="GML10" s="21"/>
      <c r="GMM10" s="22"/>
      <c r="GMR10" s="21"/>
      <c r="GMS10" s="21"/>
      <c r="GMT10" s="22"/>
      <c r="GMY10" s="21"/>
      <c r="GMZ10" s="21"/>
      <c r="GNA10" s="22"/>
      <c r="GNF10" s="21"/>
      <c r="GNG10" s="21"/>
      <c r="GNH10" s="22"/>
      <c r="GNM10" s="21"/>
      <c r="GNN10" s="21"/>
      <c r="GNO10" s="22"/>
      <c r="GNT10" s="21"/>
      <c r="GNU10" s="21"/>
      <c r="GNV10" s="22"/>
      <c r="GOA10" s="21"/>
      <c r="GOB10" s="21"/>
      <c r="GOC10" s="22"/>
      <c r="GOH10" s="21"/>
      <c r="GOI10" s="21"/>
      <c r="GOJ10" s="22"/>
      <c r="GOO10" s="21"/>
      <c r="GOP10" s="21"/>
      <c r="GOQ10" s="22"/>
      <c r="GOV10" s="21"/>
      <c r="GOW10" s="21"/>
      <c r="GOX10" s="22"/>
      <c r="GPC10" s="21"/>
      <c r="GPD10" s="21"/>
      <c r="GPE10" s="22"/>
      <c r="GPJ10" s="21"/>
      <c r="GPK10" s="21"/>
      <c r="GPL10" s="22"/>
      <c r="GPQ10" s="21"/>
      <c r="GPR10" s="21"/>
      <c r="GPS10" s="22"/>
      <c r="GPX10" s="21"/>
      <c r="GPY10" s="21"/>
      <c r="GPZ10" s="22"/>
      <c r="GQE10" s="21"/>
      <c r="GQF10" s="21"/>
      <c r="GQG10" s="22"/>
      <c r="GQL10" s="21"/>
      <c r="GQM10" s="21"/>
      <c r="GQN10" s="22"/>
      <c r="GQS10" s="21"/>
      <c r="GQT10" s="21"/>
      <c r="GQU10" s="22"/>
      <c r="GQZ10" s="21"/>
      <c r="GRA10" s="21"/>
      <c r="GRB10" s="22"/>
      <c r="GRG10" s="21"/>
      <c r="GRH10" s="21"/>
      <c r="GRI10" s="22"/>
      <c r="GRN10" s="21"/>
      <c r="GRO10" s="21"/>
      <c r="GRP10" s="22"/>
      <c r="GRU10" s="21"/>
      <c r="GRV10" s="21"/>
      <c r="GRW10" s="22"/>
      <c r="GSB10" s="21"/>
      <c r="GSC10" s="21"/>
      <c r="GSD10" s="22"/>
      <c r="GSI10" s="21"/>
      <c r="GSJ10" s="21"/>
      <c r="GSK10" s="22"/>
      <c r="GSP10" s="21"/>
      <c r="GSQ10" s="21"/>
      <c r="GSR10" s="22"/>
      <c r="GSW10" s="21"/>
      <c r="GSX10" s="21"/>
      <c r="GSY10" s="22"/>
      <c r="GTD10" s="21"/>
      <c r="GTE10" s="21"/>
      <c r="GTF10" s="22"/>
      <c r="GTK10" s="21"/>
      <c r="GTL10" s="21"/>
      <c r="GTM10" s="22"/>
      <c r="GTR10" s="21"/>
      <c r="GTS10" s="21"/>
      <c r="GTT10" s="22"/>
      <c r="GTY10" s="21"/>
      <c r="GTZ10" s="21"/>
      <c r="GUA10" s="22"/>
      <c r="GUF10" s="21"/>
      <c r="GUG10" s="21"/>
      <c r="GUH10" s="22"/>
      <c r="GUM10" s="21"/>
      <c r="GUN10" s="21"/>
      <c r="GUO10" s="22"/>
      <c r="GUT10" s="21"/>
      <c r="GUU10" s="21"/>
      <c r="GUV10" s="22"/>
      <c r="GVA10" s="21"/>
      <c r="GVB10" s="21"/>
      <c r="GVC10" s="22"/>
      <c r="GVH10" s="21"/>
      <c r="GVI10" s="21"/>
      <c r="GVJ10" s="22"/>
      <c r="GVO10" s="21"/>
      <c r="GVP10" s="21"/>
      <c r="GVQ10" s="22"/>
      <c r="GVV10" s="21"/>
      <c r="GVW10" s="21"/>
      <c r="GVX10" s="22"/>
      <c r="GWC10" s="21"/>
      <c r="GWD10" s="21"/>
      <c r="GWE10" s="22"/>
      <c r="GWJ10" s="21"/>
      <c r="GWK10" s="21"/>
      <c r="GWL10" s="22"/>
      <c r="GWQ10" s="21"/>
      <c r="GWR10" s="21"/>
      <c r="GWS10" s="22"/>
      <c r="GWX10" s="21"/>
      <c r="GWY10" s="21"/>
      <c r="GWZ10" s="22"/>
      <c r="GXE10" s="21"/>
      <c r="GXF10" s="21"/>
      <c r="GXG10" s="22"/>
      <c r="GXL10" s="21"/>
      <c r="GXM10" s="21"/>
      <c r="GXN10" s="22"/>
      <c r="GXS10" s="21"/>
      <c r="GXT10" s="21"/>
      <c r="GXU10" s="22"/>
      <c r="GXZ10" s="21"/>
      <c r="GYA10" s="21"/>
      <c r="GYB10" s="22"/>
      <c r="GYG10" s="21"/>
      <c r="GYH10" s="21"/>
      <c r="GYI10" s="22"/>
      <c r="GYN10" s="21"/>
      <c r="GYO10" s="21"/>
      <c r="GYP10" s="22"/>
      <c r="GYU10" s="21"/>
      <c r="GYV10" s="21"/>
      <c r="GYW10" s="22"/>
      <c r="GZB10" s="21"/>
      <c r="GZC10" s="21"/>
      <c r="GZD10" s="22"/>
      <c r="GZI10" s="21"/>
      <c r="GZJ10" s="21"/>
      <c r="GZK10" s="22"/>
      <c r="GZP10" s="21"/>
      <c r="GZQ10" s="21"/>
      <c r="GZR10" s="22"/>
      <c r="GZW10" s="21"/>
      <c r="GZX10" s="21"/>
      <c r="GZY10" s="22"/>
      <c r="HAD10" s="21"/>
      <c r="HAE10" s="21"/>
      <c r="HAF10" s="22"/>
      <c r="HAK10" s="21"/>
      <c r="HAL10" s="21"/>
      <c r="HAM10" s="22"/>
      <c r="HAR10" s="21"/>
      <c r="HAS10" s="21"/>
      <c r="HAT10" s="22"/>
      <c r="HAY10" s="21"/>
      <c r="HAZ10" s="21"/>
      <c r="HBA10" s="22"/>
      <c r="HBF10" s="21"/>
      <c r="HBG10" s="21"/>
      <c r="HBH10" s="22"/>
      <c r="HBM10" s="21"/>
      <c r="HBN10" s="21"/>
      <c r="HBO10" s="22"/>
      <c r="HBT10" s="21"/>
      <c r="HBU10" s="21"/>
      <c r="HBV10" s="22"/>
      <c r="HCA10" s="21"/>
      <c r="HCB10" s="21"/>
      <c r="HCC10" s="22"/>
      <c r="HCH10" s="21"/>
      <c r="HCI10" s="21"/>
      <c r="HCJ10" s="22"/>
      <c r="HCO10" s="21"/>
      <c r="HCP10" s="21"/>
      <c r="HCQ10" s="22"/>
      <c r="HCV10" s="21"/>
      <c r="HCW10" s="21"/>
      <c r="HCX10" s="22"/>
      <c r="HDC10" s="21"/>
      <c r="HDD10" s="21"/>
      <c r="HDE10" s="22"/>
      <c r="HDJ10" s="21"/>
      <c r="HDK10" s="21"/>
      <c r="HDL10" s="22"/>
      <c r="HDQ10" s="21"/>
      <c r="HDR10" s="21"/>
      <c r="HDS10" s="22"/>
      <c r="HDX10" s="21"/>
      <c r="HDY10" s="21"/>
      <c r="HDZ10" s="22"/>
      <c r="HEE10" s="21"/>
      <c r="HEF10" s="21"/>
      <c r="HEG10" s="22"/>
      <c r="HEL10" s="21"/>
      <c r="HEM10" s="21"/>
      <c r="HEN10" s="22"/>
      <c r="HES10" s="21"/>
      <c r="HET10" s="21"/>
      <c r="HEU10" s="22"/>
      <c r="HEZ10" s="21"/>
      <c r="HFA10" s="21"/>
      <c r="HFB10" s="22"/>
      <c r="HFG10" s="21"/>
      <c r="HFH10" s="21"/>
      <c r="HFI10" s="22"/>
      <c r="HFN10" s="21"/>
      <c r="HFO10" s="21"/>
      <c r="HFP10" s="22"/>
      <c r="HFU10" s="21"/>
      <c r="HFV10" s="21"/>
      <c r="HFW10" s="22"/>
      <c r="HGB10" s="21"/>
      <c r="HGC10" s="21"/>
      <c r="HGD10" s="22"/>
      <c r="HGI10" s="21"/>
      <c r="HGJ10" s="21"/>
      <c r="HGK10" s="22"/>
      <c r="HGP10" s="21"/>
      <c r="HGQ10" s="21"/>
      <c r="HGR10" s="22"/>
      <c r="HGW10" s="21"/>
      <c r="HGX10" s="21"/>
      <c r="HGY10" s="22"/>
      <c r="HHD10" s="21"/>
      <c r="HHE10" s="21"/>
      <c r="HHF10" s="22"/>
      <c r="HHK10" s="21"/>
      <c r="HHL10" s="21"/>
      <c r="HHM10" s="22"/>
      <c r="HHR10" s="21"/>
      <c r="HHS10" s="21"/>
      <c r="HHT10" s="22"/>
      <c r="HHY10" s="21"/>
      <c r="HHZ10" s="21"/>
      <c r="HIA10" s="22"/>
      <c r="HIF10" s="21"/>
      <c r="HIG10" s="21"/>
      <c r="HIH10" s="22"/>
      <c r="HIM10" s="21"/>
      <c r="HIN10" s="21"/>
      <c r="HIO10" s="22"/>
      <c r="HIT10" s="21"/>
      <c r="HIU10" s="21"/>
      <c r="HIV10" s="22"/>
      <c r="HJA10" s="21"/>
      <c r="HJB10" s="21"/>
      <c r="HJC10" s="22"/>
      <c r="HJH10" s="21"/>
      <c r="HJI10" s="21"/>
      <c r="HJJ10" s="22"/>
      <c r="HJO10" s="21"/>
      <c r="HJP10" s="21"/>
      <c r="HJQ10" s="22"/>
      <c r="HJV10" s="21"/>
      <c r="HJW10" s="21"/>
      <c r="HJX10" s="22"/>
      <c r="HKC10" s="21"/>
      <c r="HKD10" s="21"/>
      <c r="HKE10" s="22"/>
      <c r="HKJ10" s="21"/>
      <c r="HKK10" s="21"/>
      <c r="HKL10" s="22"/>
      <c r="HKQ10" s="21"/>
      <c r="HKR10" s="21"/>
      <c r="HKS10" s="22"/>
      <c r="HKX10" s="21"/>
      <c r="HKY10" s="21"/>
      <c r="HKZ10" s="22"/>
      <c r="HLE10" s="21"/>
      <c r="HLF10" s="21"/>
      <c r="HLG10" s="22"/>
      <c r="HLL10" s="21"/>
      <c r="HLM10" s="21"/>
      <c r="HLN10" s="22"/>
      <c r="HLS10" s="21"/>
      <c r="HLT10" s="21"/>
      <c r="HLU10" s="22"/>
      <c r="HLZ10" s="21"/>
      <c r="HMA10" s="21"/>
      <c r="HMB10" s="22"/>
      <c r="HMG10" s="21"/>
      <c r="HMH10" s="21"/>
      <c r="HMI10" s="22"/>
      <c r="HMN10" s="21"/>
      <c r="HMO10" s="21"/>
      <c r="HMP10" s="22"/>
      <c r="HMU10" s="21"/>
      <c r="HMV10" s="21"/>
      <c r="HMW10" s="22"/>
      <c r="HNB10" s="21"/>
      <c r="HNC10" s="21"/>
      <c r="HND10" s="22"/>
      <c r="HNI10" s="21"/>
      <c r="HNJ10" s="21"/>
      <c r="HNK10" s="22"/>
      <c r="HNP10" s="21"/>
      <c r="HNQ10" s="21"/>
      <c r="HNR10" s="22"/>
      <c r="HNW10" s="21"/>
      <c r="HNX10" s="21"/>
      <c r="HNY10" s="22"/>
      <c r="HOD10" s="21"/>
      <c r="HOE10" s="21"/>
      <c r="HOF10" s="22"/>
      <c r="HOK10" s="21"/>
      <c r="HOL10" s="21"/>
      <c r="HOM10" s="22"/>
      <c r="HOR10" s="21"/>
      <c r="HOS10" s="21"/>
      <c r="HOT10" s="22"/>
      <c r="HOY10" s="21"/>
      <c r="HOZ10" s="21"/>
      <c r="HPA10" s="22"/>
      <c r="HPF10" s="21"/>
      <c r="HPG10" s="21"/>
      <c r="HPH10" s="22"/>
      <c r="HPM10" s="21"/>
      <c r="HPN10" s="21"/>
      <c r="HPO10" s="22"/>
      <c r="HPT10" s="21"/>
      <c r="HPU10" s="21"/>
      <c r="HPV10" s="22"/>
      <c r="HQA10" s="21"/>
      <c r="HQB10" s="21"/>
      <c r="HQC10" s="22"/>
      <c r="HQH10" s="21"/>
      <c r="HQI10" s="21"/>
      <c r="HQJ10" s="22"/>
      <c r="HQO10" s="21"/>
      <c r="HQP10" s="21"/>
      <c r="HQQ10" s="22"/>
      <c r="HQV10" s="21"/>
      <c r="HQW10" s="21"/>
      <c r="HQX10" s="22"/>
      <c r="HRC10" s="21"/>
      <c r="HRD10" s="21"/>
      <c r="HRE10" s="22"/>
      <c r="HRJ10" s="21"/>
      <c r="HRK10" s="21"/>
      <c r="HRL10" s="22"/>
      <c r="HRQ10" s="21"/>
      <c r="HRR10" s="21"/>
      <c r="HRS10" s="22"/>
      <c r="HRX10" s="21"/>
      <c r="HRY10" s="21"/>
      <c r="HRZ10" s="22"/>
      <c r="HSE10" s="21"/>
      <c r="HSF10" s="21"/>
      <c r="HSG10" s="22"/>
      <c r="HSL10" s="21"/>
      <c r="HSM10" s="21"/>
      <c r="HSN10" s="22"/>
      <c r="HSS10" s="21"/>
      <c r="HST10" s="21"/>
      <c r="HSU10" s="22"/>
      <c r="HSZ10" s="21"/>
      <c r="HTA10" s="21"/>
      <c r="HTB10" s="22"/>
      <c r="HTG10" s="21"/>
      <c r="HTH10" s="21"/>
      <c r="HTI10" s="22"/>
      <c r="HTN10" s="21"/>
      <c r="HTO10" s="21"/>
      <c r="HTP10" s="22"/>
      <c r="HTU10" s="21"/>
      <c r="HTV10" s="21"/>
      <c r="HTW10" s="22"/>
      <c r="HUB10" s="21"/>
      <c r="HUC10" s="21"/>
      <c r="HUD10" s="22"/>
      <c r="HUI10" s="21"/>
      <c r="HUJ10" s="21"/>
      <c r="HUK10" s="22"/>
      <c r="HUP10" s="21"/>
      <c r="HUQ10" s="21"/>
      <c r="HUR10" s="22"/>
      <c r="HUW10" s="21"/>
      <c r="HUX10" s="21"/>
      <c r="HUY10" s="22"/>
      <c r="HVD10" s="21"/>
      <c r="HVE10" s="21"/>
      <c r="HVF10" s="22"/>
      <c r="HVK10" s="21"/>
      <c r="HVL10" s="21"/>
      <c r="HVM10" s="22"/>
      <c r="HVR10" s="21"/>
      <c r="HVS10" s="21"/>
      <c r="HVT10" s="22"/>
      <c r="HVY10" s="21"/>
      <c r="HVZ10" s="21"/>
      <c r="HWA10" s="22"/>
      <c r="HWF10" s="21"/>
      <c r="HWG10" s="21"/>
      <c r="HWH10" s="22"/>
      <c r="HWM10" s="21"/>
      <c r="HWN10" s="21"/>
      <c r="HWO10" s="22"/>
      <c r="HWT10" s="21"/>
      <c r="HWU10" s="21"/>
      <c r="HWV10" s="22"/>
      <c r="HXA10" s="21"/>
      <c r="HXB10" s="21"/>
      <c r="HXC10" s="22"/>
      <c r="HXH10" s="21"/>
      <c r="HXI10" s="21"/>
      <c r="HXJ10" s="22"/>
      <c r="HXO10" s="21"/>
      <c r="HXP10" s="21"/>
      <c r="HXQ10" s="22"/>
      <c r="HXV10" s="21"/>
      <c r="HXW10" s="21"/>
      <c r="HXX10" s="22"/>
      <c r="HYC10" s="21"/>
      <c r="HYD10" s="21"/>
      <c r="HYE10" s="22"/>
      <c r="HYJ10" s="21"/>
      <c r="HYK10" s="21"/>
      <c r="HYL10" s="22"/>
      <c r="HYQ10" s="21"/>
      <c r="HYR10" s="21"/>
      <c r="HYS10" s="22"/>
      <c r="HYX10" s="21"/>
      <c r="HYY10" s="21"/>
      <c r="HYZ10" s="22"/>
      <c r="HZE10" s="21"/>
      <c r="HZF10" s="21"/>
      <c r="HZG10" s="22"/>
      <c r="HZL10" s="21"/>
      <c r="HZM10" s="21"/>
      <c r="HZN10" s="22"/>
      <c r="HZS10" s="21"/>
      <c r="HZT10" s="21"/>
      <c r="HZU10" s="22"/>
      <c r="HZZ10" s="21"/>
      <c r="IAA10" s="21"/>
      <c r="IAB10" s="22"/>
      <c r="IAG10" s="21"/>
      <c r="IAH10" s="21"/>
      <c r="IAI10" s="22"/>
      <c r="IAN10" s="21"/>
      <c r="IAO10" s="21"/>
      <c r="IAP10" s="22"/>
      <c r="IAU10" s="21"/>
      <c r="IAV10" s="21"/>
      <c r="IAW10" s="22"/>
      <c r="IBB10" s="21"/>
      <c r="IBC10" s="21"/>
      <c r="IBD10" s="22"/>
      <c r="IBI10" s="21"/>
      <c r="IBJ10" s="21"/>
      <c r="IBK10" s="22"/>
      <c r="IBP10" s="21"/>
      <c r="IBQ10" s="21"/>
      <c r="IBR10" s="22"/>
      <c r="IBW10" s="21"/>
      <c r="IBX10" s="21"/>
      <c r="IBY10" s="22"/>
      <c r="ICD10" s="21"/>
      <c r="ICE10" s="21"/>
      <c r="ICF10" s="22"/>
      <c r="ICK10" s="21"/>
      <c r="ICL10" s="21"/>
      <c r="ICM10" s="22"/>
      <c r="ICR10" s="21"/>
      <c r="ICS10" s="21"/>
      <c r="ICT10" s="22"/>
      <c r="ICY10" s="21"/>
      <c r="ICZ10" s="21"/>
      <c r="IDA10" s="22"/>
      <c r="IDF10" s="21"/>
      <c r="IDG10" s="21"/>
      <c r="IDH10" s="22"/>
      <c r="IDM10" s="21"/>
      <c r="IDN10" s="21"/>
      <c r="IDO10" s="22"/>
      <c r="IDT10" s="21"/>
      <c r="IDU10" s="21"/>
      <c r="IDV10" s="22"/>
      <c r="IEA10" s="21"/>
      <c r="IEB10" s="21"/>
      <c r="IEC10" s="22"/>
      <c r="IEH10" s="21"/>
      <c r="IEI10" s="21"/>
      <c r="IEJ10" s="22"/>
      <c r="IEO10" s="21"/>
      <c r="IEP10" s="21"/>
      <c r="IEQ10" s="22"/>
      <c r="IEV10" s="21"/>
      <c r="IEW10" s="21"/>
      <c r="IEX10" s="22"/>
      <c r="IFC10" s="21"/>
      <c r="IFD10" s="21"/>
      <c r="IFE10" s="22"/>
      <c r="IFJ10" s="21"/>
      <c r="IFK10" s="21"/>
      <c r="IFL10" s="22"/>
      <c r="IFQ10" s="21"/>
      <c r="IFR10" s="21"/>
      <c r="IFS10" s="22"/>
      <c r="IFX10" s="21"/>
      <c r="IFY10" s="21"/>
      <c r="IFZ10" s="22"/>
      <c r="IGE10" s="21"/>
      <c r="IGF10" s="21"/>
      <c r="IGG10" s="22"/>
      <c r="IGL10" s="21"/>
      <c r="IGM10" s="21"/>
      <c r="IGN10" s="22"/>
      <c r="IGS10" s="21"/>
      <c r="IGT10" s="21"/>
      <c r="IGU10" s="22"/>
      <c r="IGZ10" s="21"/>
      <c r="IHA10" s="21"/>
      <c r="IHB10" s="22"/>
      <c r="IHG10" s="21"/>
      <c r="IHH10" s="21"/>
      <c r="IHI10" s="22"/>
      <c r="IHN10" s="21"/>
      <c r="IHO10" s="21"/>
      <c r="IHP10" s="22"/>
      <c r="IHU10" s="21"/>
      <c r="IHV10" s="21"/>
      <c r="IHW10" s="22"/>
      <c r="IIB10" s="21"/>
      <c r="IIC10" s="21"/>
      <c r="IID10" s="22"/>
      <c r="III10" s="21"/>
      <c r="IIJ10" s="21"/>
      <c r="IIK10" s="22"/>
      <c r="IIP10" s="21"/>
      <c r="IIQ10" s="21"/>
      <c r="IIR10" s="22"/>
      <c r="IIW10" s="21"/>
      <c r="IIX10" s="21"/>
      <c r="IIY10" s="22"/>
      <c r="IJD10" s="21"/>
      <c r="IJE10" s="21"/>
      <c r="IJF10" s="22"/>
      <c r="IJK10" s="21"/>
      <c r="IJL10" s="21"/>
      <c r="IJM10" s="22"/>
      <c r="IJR10" s="21"/>
      <c r="IJS10" s="21"/>
      <c r="IJT10" s="22"/>
      <c r="IJY10" s="21"/>
      <c r="IJZ10" s="21"/>
      <c r="IKA10" s="22"/>
      <c r="IKF10" s="21"/>
      <c r="IKG10" s="21"/>
      <c r="IKH10" s="22"/>
      <c r="IKM10" s="21"/>
      <c r="IKN10" s="21"/>
      <c r="IKO10" s="22"/>
      <c r="IKT10" s="21"/>
      <c r="IKU10" s="21"/>
      <c r="IKV10" s="22"/>
      <c r="ILA10" s="21"/>
      <c r="ILB10" s="21"/>
      <c r="ILC10" s="22"/>
      <c r="ILH10" s="21"/>
      <c r="ILI10" s="21"/>
      <c r="ILJ10" s="22"/>
      <c r="ILO10" s="21"/>
      <c r="ILP10" s="21"/>
      <c r="ILQ10" s="22"/>
      <c r="ILV10" s="21"/>
      <c r="ILW10" s="21"/>
      <c r="ILX10" s="22"/>
      <c r="IMC10" s="21"/>
      <c r="IMD10" s="21"/>
      <c r="IME10" s="22"/>
      <c r="IMJ10" s="21"/>
      <c r="IMK10" s="21"/>
      <c r="IML10" s="22"/>
      <c r="IMQ10" s="21"/>
      <c r="IMR10" s="21"/>
      <c r="IMS10" s="22"/>
      <c r="IMX10" s="21"/>
      <c r="IMY10" s="21"/>
      <c r="IMZ10" s="22"/>
      <c r="INE10" s="21"/>
      <c r="INF10" s="21"/>
      <c r="ING10" s="22"/>
      <c r="INL10" s="21"/>
      <c r="INM10" s="21"/>
      <c r="INN10" s="22"/>
      <c r="INS10" s="21"/>
      <c r="INT10" s="21"/>
      <c r="INU10" s="22"/>
      <c r="INZ10" s="21"/>
      <c r="IOA10" s="21"/>
      <c r="IOB10" s="22"/>
      <c r="IOG10" s="21"/>
      <c r="IOH10" s="21"/>
      <c r="IOI10" s="22"/>
      <c r="ION10" s="21"/>
      <c r="IOO10" s="21"/>
      <c r="IOP10" s="22"/>
      <c r="IOU10" s="21"/>
      <c r="IOV10" s="21"/>
      <c r="IOW10" s="22"/>
      <c r="IPB10" s="21"/>
      <c r="IPC10" s="21"/>
      <c r="IPD10" s="22"/>
      <c r="IPI10" s="21"/>
      <c r="IPJ10" s="21"/>
      <c r="IPK10" s="22"/>
      <c r="IPP10" s="21"/>
      <c r="IPQ10" s="21"/>
      <c r="IPR10" s="22"/>
      <c r="IPW10" s="21"/>
      <c r="IPX10" s="21"/>
      <c r="IPY10" s="22"/>
      <c r="IQD10" s="21"/>
      <c r="IQE10" s="21"/>
      <c r="IQF10" s="22"/>
      <c r="IQK10" s="21"/>
      <c r="IQL10" s="21"/>
      <c r="IQM10" s="22"/>
      <c r="IQR10" s="21"/>
      <c r="IQS10" s="21"/>
      <c r="IQT10" s="22"/>
      <c r="IQY10" s="21"/>
      <c r="IQZ10" s="21"/>
      <c r="IRA10" s="22"/>
      <c r="IRF10" s="21"/>
      <c r="IRG10" s="21"/>
      <c r="IRH10" s="22"/>
      <c r="IRM10" s="21"/>
      <c r="IRN10" s="21"/>
      <c r="IRO10" s="22"/>
      <c r="IRT10" s="21"/>
      <c r="IRU10" s="21"/>
      <c r="IRV10" s="22"/>
      <c r="ISA10" s="21"/>
      <c r="ISB10" s="21"/>
      <c r="ISC10" s="22"/>
      <c r="ISH10" s="21"/>
      <c r="ISI10" s="21"/>
      <c r="ISJ10" s="22"/>
      <c r="ISO10" s="21"/>
      <c r="ISP10" s="21"/>
      <c r="ISQ10" s="22"/>
      <c r="ISV10" s="21"/>
      <c r="ISW10" s="21"/>
      <c r="ISX10" s="22"/>
      <c r="ITC10" s="21"/>
      <c r="ITD10" s="21"/>
      <c r="ITE10" s="22"/>
      <c r="ITJ10" s="21"/>
      <c r="ITK10" s="21"/>
      <c r="ITL10" s="22"/>
      <c r="ITQ10" s="21"/>
      <c r="ITR10" s="21"/>
      <c r="ITS10" s="22"/>
      <c r="ITX10" s="21"/>
      <c r="ITY10" s="21"/>
      <c r="ITZ10" s="22"/>
      <c r="IUE10" s="21"/>
      <c r="IUF10" s="21"/>
      <c r="IUG10" s="22"/>
      <c r="IUL10" s="21"/>
      <c r="IUM10" s="21"/>
      <c r="IUN10" s="22"/>
      <c r="IUS10" s="21"/>
      <c r="IUT10" s="21"/>
      <c r="IUU10" s="22"/>
      <c r="IUZ10" s="21"/>
      <c r="IVA10" s="21"/>
      <c r="IVB10" s="22"/>
      <c r="IVG10" s="21"/>
      <c r="IVH10" s="21"/>
      <c r="IVI10" s="22"/>
      <c r="IVN10" s="21"/>
      <c r="IVO10" s="21"/>
      <c r="IVP10" s="22"/>
      <c r="IVU10" s="21"/>
      <c r="IVV10" s="21"/>
      <c r="IVW10" s="22"/>
      <c r="IWB10" s="21"/>
      <c r="IWC10" s="21"/>
      <c r="IWD10" s="22"/>
      <c r="IWI10" s="21"/>
      <c r="IWJ10" s="21"/>
      <c r="IWK10" s="22"/>
      <c r="IWP10" s="21"/>
      <c r="IWQ10" s="21"/>
      <c r="IWR10" s="22"/>
      <c r="IWW10" s="21"/>
      <c r="IWX10" s="21"/>
      <c r="IWY10" s="22"/>
      <c r="IXD10" s="21"/>
      <c r="IXE10" s="21"/>
      <c r="IXF10" s="22"/>
      <c r="IXK10" s="21"/>
      <c r="IXL10" s="21"/>
      <c r="IXM10" s="22"/>
      <c r="IXR10" s="21"/>
      <c r="IXS10" s="21"/>
      <c r="IXT10" s="22"/>
      <c r="IXY10" s="21"/>
      <c r="IXZ10" s="21"/>
      <c r="IYA10" s="22"/>
      <c r="IYF10" s="21"/>
      <c r="IYG10" s="21"/>
      <c r="IYH10" s="22"/>
      <c r="IYM10" s="21"/>
      <c r="IYN10" s="21"/>
      <c r="IYO10" s="22"/>
      <c r="IYT10" s="21"/>
      <c r="IYU10" s="21"/>
      <c r="IYV10" s="22"/>
      <c r="IZA10" s="21"/>
      <c r="IZB10" s="21"/>
      <c r="IZC10" s="22"/>
      <c r="IZH10" s="21"/>
      <c r="IZI10" s="21"/>
      <c r="IZJ10" s="22"/>
      <c r="IZO10" s="21"/>
      <c r="IZP10" s="21"/>
      <c r="IZQ10" s="22"/>
      <c r="IZV10" s="21"/>
      <c r="IZW10" s="21"/>
      <c r="IZX10" s="22"/>
      <c r="JAC10" s="21"/>
      <c r="JAD10" s="21"/>
      <c r="JAE10" s="22"/>
      <c r="JAJ10" s="21"/>
      <c r="JAK10" s="21"/>
      <c r="JAL10" s="22"/>
      <c r="JAQ10" s="21"/>
      <c r="JAR10" s="21"/>
      <c r="JAS10" s="22"/>
      <c r="JAX10" s="21"/>
      <c r="JAY10" s="21"/>
      <c r="JAZ10" s="22"/>
      <c r="JBE10" s="21"/>
      <c r="JBF10" s="21"/>
      <c r="JBG10" s="22"/>
      <c r="JBL10" s="21"/>
      <c r="JBM10" s="21"/>
      <c r="JBN10" s="22"/>
      <c r="JBS10" s="21"/>
      <c r="JBT10" s="21"/>
      <c r="JBU10" s="22"/>
      <c r="JBZ10" s="21"/>
      <c r="JCA10" s="21"/>
      <c r="JCB10" s="22"/>
      <c r="JCG10" s="21"/>
      <c r="JCH10" s="21"/>
      <c r="JCI10" s="22"/>
      <c r="JCN10" s="21"/>
      <c r="JCO10" s="21"/>
      <c r="JCP10" s="22"/>
      <c r="JCU10" s="21"/>
      <c r="JCV10" s="21"/>
      <c r="JCW10" s="22"/>
      <c r="JDB10" s="21"/>
      <c r="JDC10" s="21"/>
      <c r="JDD10" s="22"/>
      <c r="JDI10" s="21"/>
      <c r="JDJ10" s="21"/>
      <c r="JDK10" s="22"/>
      <c r="JDP10" s="21"/>
      <c r="JDQ10" s="21"/>
      <c r="JDR10" s="22"/>
      <c r="JDW10" s="21"/>
      <c r="JDX10" s="21"/>
      <c r="JDY10" s="22"/>
      <c r="JED10" s="21"/>
      <c r="JEE10" s="21"/>
      <c r="JEF10" s="22"/>
      <c r="JEK10" s="21"/>
      <c r="JEL10" s="21"/>
      <c r="JEM10" s="22"/>
      <c r="JER10" s="21"/>
      <c r="JES10" s="21"/>
      <c r="JET10" s="22"/>
      <c r="JEY10" s="21"/>
      <c r="JEZ10" s="21"/>
      <c r="JFA10" s="22"/>
      <c r="JFF10" s="21"/>
      <c r="JFG10" s="21"/>
      <c r="JFH10" s="22"/>
      <c r="JFM10" s="21"/>
      <c r="JFN10" s="21"/>
      <c r="JFO10" s="22"/>
      <c r="JFT10" s="21"/>
      <c r="JFU10" s="21"/>
      <c r="JFV10" s="22"/>
      <c r="JGA10" s="21"/>
      <c r="JGB10" s="21"/>
      <c r="JGC10" s="22"/>
      <c r="JGH10" s="21"/>
      <c r="JGI10" s="21"/>
      <c r="JGJ10" s="22"/>
      <c r="JGO10" s="21"/>
      <c r="JGP10" s="21"/>
      <c r="JGQ10" s="22"/>
      <c r="JGV10" s="21"/>
      <c r="JGW10" s="21"/>
      <c r="JGX10" s="22"/>
      <c r="JHC10" s="21"/>
      <c r="JHD10" s="21"/>
      <c r="JHE10" s="22"/>
      <c r="JHJ10" s="21"/>
      <c r="JHK10" s="21"/>
      <c r="JHL10" s="22"/>
      <c r="JHQ10" s="21"/>
      <c r="JHR10" s="21"/>
      <c r="JHS10" s="22"/>
      <c r="JHX10" s="21"/>
      <c r="JHY10" s="21"/>
      <c r="JHZ10" s="22"/>
      <c r="JIE10" s="21"/>
      <c r="JIF10" s="21"/>
      <c r="JIG10" s="22"/>
      <c r="JIL10" s="21"/>
      <c r="JIM10" s="21"/>
      <c r="JIN10" s="22"/>
      <c r="JIS10" s="21"/>
      <c r="JIT10" s="21"/>
      <c r="JIU10" s="22"/>
      <c r="JIZ10" s="21"/>
      <c r="JJA10" s="21"/>
      <c r="JJB10" s="22"/>
      <c r="JJG10" s="21"/>
      <c r="JJH10" s="21"/>
      <c r="JJI10" s="22"/>
      <c r="JJN10" s="21"/>
      <c r="JJO10" s="21"/>
      <c r="JJP10" s="22"/>
      <c r="JJU10" s="21"/>
      <c r="JJV10" s="21"/>
      <c r="JJW10" s="22"/>
      <c r="JKB10" s="21"/>
      <c r="JKC10" s="21"/>
      <c r="JKD10" s="22"/>
      <c r="JKI10" s="21"/>
      <c r="JKJ10" s="21"/>
      <c r="JKK10" s="22"/>
      <c r="JKP10" s="21"/>
      <c r="JKQ10" s="21"/>
      <c r="JKR10" s="22"/>
      <c r="JKW10" s="21"/>
      <c r="JKX10" s="21"/>
      <c r="JKY10" s="22"/>
      <c r="JLD10" s="21"/>
      <c r="JLE10" s="21"/>
      <c r="JLF10" s="22"/>
      <c r="JLK10" s="21"/>
      <c r="JLL10" s="21"/>
      <c r="JLM10" s="22"/>
      <c r="JLR10" s="21"/>
      <c r="JLS10" s="21"/>
      <c r="JLT10" s="22"/>
      <c r="JLY10" s="21"/>
      <c r="JLZ10" s="21"/>
      <c r="JMA10" s="22"/>
      <c r="JMF10" s="21"/>
      <c r="JMG10" s="21"/>
      <c r="JMH10" s="22"/>
      <c r="JMM10" s="21"/>
      <c r="JMN10" s="21"/>
      <c r="JMO10" s="22"/>
      <c r="JMT10" s="21"/>
      <c r="JMU10" s="21"/>
      <c r="JMV10" s="22"/>
      <c r="JNA10" s="21"/>
      <c r="JNB10" s="21"/>
      <c r="JNC10" s="22"/>
      <c r="JNH10" s="21"/>
      <c r="JNI10" s="21"/>
      <c r="JNJ10" s="22"/>
      <c r="JNO10" s="21"/>
      <c r="JNP10" s="21"/>
      <c r="JNQ10" s="22"/>
      <c r="JNV10" s="21"/>
      <c r="JNW10" s="21"/>
      <c r="JNX10" s="22"/>
      <c r="JOC10" s="21"/>
      <c r="JOD10" s="21"/>
      <c r="JOE10" s="22"/>
      <c r="JOJ10" s="21"/>
      <c r="JOK10" s="21"/>
      <c r="JOL10" s="22"/>
      <c r="JOQ10" s="21"/>
      <c r="JOR10" s="21"/>
      <c r="JOS10" s="22"/>
      <c r="JOX10" s="21"/>
      <c r="JOY10" s="21"/>
      <c r="JOZ10" s="22"/>
      <c r="JPE10" s="21"/>
      <c r="JPF10" s="21"/>
      <c r="JPG10" s="22"/>
      <c r="JPL10" s="21"/>
      <c r="JPM10" s="21"/>
      <c r="JPN10" s="22"/>
      <c r="JPS10" s="21"/>
      <c r="JPT10" s="21"/>
      <c r="JPU10" s="22"/>
      <c r="JPZ10" s="21"/>
      <c r="JQA10" s="21"/>
      <c r="JQB10" s="22"/>
      <c r="JQG10" s="21"/>
      <c r="JQH10" s="21"/>
      <c r="JQI10" s="22"/>
      <c r="JQN10" s="21"/>
      <c r="JQO10" s="21"/>
      <c r="JQP10" s="22"/>
      <c r="JQU10" s="21"/>
      <c r="JQV10" s="21"/>
      <c r="JQW10" s="22"/>
      <c r="JRB10" s="21"/>
      <c r="JRC10" s="21"/>
      <c r="JRD10" s="22"/>
      <c r="JRI10" s="21"/>
      <c r="JRJ10" s="21"/>
      <c r="JRK10" s="22"/>
      <c r="JRP10" s="21"/>
      <c r="JRQ10" s="21"/>
      <c r="JRR10" s="22"/>
      <c r="JRW10" s="21"/>
      <c r="JRX10" s="21"/>
      <c r="JRY10" s="22"/>
      <c r="JSD10" s="21"/>
      <c r="JSE10" s="21"/>
      <c r="JSF10" s="22"/>
      <c r="JSK10" s="21"/>
      <c r="JSL10" s="21"/>
      <c r="JSM10" s="22"/>
      <c r="JSR10" s="21"/>
      <c r="JSS10" s="21"/>
      <c r="JST10" s="22"/>
      <c r="JSY10" s="21"/>
      <c r="JSZ10" s="21"/>
      <c r="JTA10" s="22"/>
      <c r="JTF10" s="21"/>
      <c r="JTG10" s="21"/>
      <c r="JTH10" s="22"/>
      <c r="JTM10" s="21"/>
      <c r="JTN10" s="21"/>
      <c r="JTO10" s="22"/>
      <c r="JTT10" s="21"/>
      <c r="JTU10" s="21"/>
      <c r="JTV10" s="22"/>
      <c r="JUA10" s="21"/>
      <c r="JUB10" s="21"/>
      <c r="JUC10" s="22"/>
      <c r="JUH10" s="21"/>
      <c r="JUI10" s="21"/>
      <c r="JUJ10" s="22"/>
      <c r="JUO10" s="21"/>
      <c r="JUP10" s="21"/>
      <c r="JUQ10" s="22"/>
      <c r="JUV10" s="21"/>
      <c r="JUW10" s="21"/>
      <c r="JUX10" s="22"/>
      <c r="JVC10" s="21"/>
      <c r="JVD10" s="21"/>
      <c r="JVE10" s="22"/>
      <c r="JVJ10" s="21"/>
      <c r="JVK10" s="21"/>
      <c r="JVL10" s="22"/>
      <c r="JVQ10" s="21"/>
      <c r="JVR10" s="21"/>
      <c r="JVS10" s="22"/>
      <c r="JVX10" s="21"/>
      <c r="JVY10" s="21"/>
      <c r="JVZ10" s="22"/>
      <c r="JWE10" s="21"/>
      <c r="JWF10" s="21"/>
      <c r="JWG10" s="22"/>
      <c r="JWL10" s="21"/>
      <c r="JWM10" s="21"/>
      <c r="JWN10" s="22"/>
      <c r="JWS10" s="21"/>
      <c r="JWT10" s="21"/>
      <c r="JWU10" s="22"/>
      <c r="JWZ10" s="21"/>
      <c r="JXA10" s="21"/>
      <c r="JXB10" s="22"/>
      <c r="JXG10" s="21"/>
      <c r="JXH10" s="21"/>
      <c r="JXI10" s="22"/>
      <c r="JXN10" s="21"/>
      <c r="JXO10" s="21"/>
      <c r="JXP10" s="22"/>
      <c r="JXU10" s="21"/>
      <c r="JXV10" s="21"/>
      <c r="JXW10" s="22"/>
      <c r="JYB10" s="21"/>
      <c r="JYC10" s="21"/>
      <c r="JYD10" s="22"/>
      <c r="JYI10" s="21"/>
      <c r="JYJ10" s="21"/>
      <c r="JYK10" s="22"/>
      <c r="JYP10" s="21"/>
      <c r="JYQ10" s="21"/>
      <c r="JYR10" s="22"/>
      <c r="JYW10" s="21"/>
      <c r="JYX10" s="21"/>
      <c r="JYY10" s="22"/>
      <c r="JZD10" s="21"/>
      <c r="JZE10" s="21"/>
      <c r="JZF10" s="22"/>
      <c r="JZK10" s="21"/>
      <c r="JZL10" s="21"/>
      <c r="JZM10" s="22"/>
      <c r="JZR10" s="21"/>
      <c r="JZS10" s="21"/>
      <c r="JZT10" s="22"/>
      <c r="JZY10" s="21"/>
      <c r="JZZ10" s="21"/>
      <c r="KAA10" s="22"/>
      <c r="KAF10" s="21"/>
      <c r="KAG10" s="21"/>
      <c r="KAH10" s="22"/>
      <c r="KAM10" s="21"/>
      <c r="KAN10" s="21"/>
      <c r="KAO10" s="22"/>
      <c r="KAT10" s="21"/>
      <c r="KAU10" s="21"/>
      <c r="KAV10" s="22"/>
      <c r="KBA10" s="21"/>
      <c r="KBB10" s="21"/>
      <c r="KBC10" s="22"/>
      <c r="KBH10" s="21"/>
      <c r="KBI10" s="21"/>
      <c r="KBJ10" s="22"/>
      <c r="KBO10" s="21"/>
      <c r="KBP10" s="21"/>
      <c r="KBQ10" s="22"/>
      <c r="KBV10" s="21"/>
      <c r="KBW10" s="21"/>
      <c r="KBX10" s="22"/>
      <c r="KCC10" s="21"/>
      <c r="KCD10" s="21"/>
      <c r="KCE10" s="22"/>
      <c r="KCJ10" s="21"/>
      <c r="KCK10" s="21"/>
      <c r="KCL10" s="22"/>
      <c r="KCQ10" s="21"/>
      <c r="KCR10" s="21"/>
      <c r="KCS10" s="22"/>
      <c r="KCX10" s="21"/>
      <c r="KCY10" s="21"/>
      <c r="KCZ10" s="22"/>
      <c r="KDE10" s="21"/>
      <c r="KDF10" s="21"/>
      <c r="KDG10" s="22"/>
      <c r="KDL10" s="21"/>
      <c r="KDM10" s="21"/>
      <c r="KDN10" s="22"/>
      <c r="KDS10" s="21"/>
      <c r="KDT10" s="21"/>
      <c r="KDU10" s="22"/>
      <c r="KDZ10" s="21"/>
      <c r="KEA10" s="21"/>
      <c r="KEB10" s="22"/>
      <c r="KEG10" s="21"/>
      <c r="KEH10" s="21"/>
      <c r="KEI10" s="22"/>
      <c r="KEN10" s="21"/>
      <c r="KEO10" s="21"/>
      <c r="KEP10" s="22"/>
      <c r="KEU10" s="21"/>
      <c r="KEV10" s="21"/>
      <c r="KEW10" s="22"/>
      <c r="KFB10" s="21"/>
      <c r="KFC10" s="21"/>
      <c r="KFD10" s="22"/>
      <c r="KFI10" s="21"/>
      <c r="KFJ10" s="21"/>
      <c r="KFK10" s="22"/>
      <c r="KFP10" s="21"/>
      <c r="KFQ10" s="21"/>
      <c r="KFR10" s="22"/>
      <c r="KFW10" s="21"/>
      <c r="KFX10" s="21"/>
      <c r="KFY10" s="22"/>
      <c r="KGD10" s="21"/>
      <c r="KGE10" s="21"/>
      <c r="KGF10" s="22"/>
      <c r="KGK10" s="21"/>
      <c r="KGL10" s="21"/>
      <c r="KGM10" s="22"/>
      <c r="KGR10" s="21"/>
      <c r="KGS10" s="21"/>
      <c r="KGT10" s="22"/>
      <c r="KGY10" s="21"/>
      <c r="KGZ10" s="21"/>
      <c r="KHA10" s="22"/>
      <c r="KHF10" s="21"/>
      <c r="KHG10" s="21"/>
      <c r="KHH10" s="22"/>
      <c r="KHM10" s="21"/>
      <c r="KHN10" s="21"/>
      <c r="KHO10" s="22"/>
      <c r="KHT10" s="21"/>
      <c r="KHU10" s="21"/>
      <c r="KHV10" s="22"/>
      <c r="KIA10" s="21"/>
      <c r="KIB10" s="21"/>
      <c r="KIC10" s="22"/>
      <c r="KIH10" s="21"/>
      <c r="KII10" s="21"/>
      <c r="KIJ10" s="22"/>
      <c r="KIO10" s="21"/>
      <c r="KIP10" s="21"/>
      <c r="KIQ10" s="22"/>
      <c r="KIV10" s="21"/>
      <c r="KIW10" s="21"/>
      <c r="KIX10" s="22"/>
      <c r="KJC10" s="21"/>
      <c r="KJD10" s="21"/>
      <c r="KJE10" s="22"/>
      <c r="KJJ10" s="21"/>
      <c r="KJK10" s="21"/>
      <c r="KJL10" s="22"/>
      <c r="KJQ10" s="21"/>
      <c r="KJR10" s="21"/>
      <c r="KJS10" s="22"/>
      <c r="KJX10" s="21"/>
      <c r="KJY10" s="21"/>
      <c r="KJZ10" s="22"/>
      <c r="KKE10" s="21"/>
      <c r="KKF10" s="21"/>
      <c r="KKG10" s="22"/>
      <c r="KKL10" s="21"/>
      <c r="KKM10" s="21"/>
      <c r="KKN10" s="22"/>
      <c r="KKS10" s="21"/>
      <c r="KKT10" s="21"/>
      <c r="KKU10" s="22"/>
      <c r="KKZ10" s="21"/>
      <c r="KLA10" s="21"/>
      <c r="KLB10" s="22"/>
      <c r="KLG10" s="21"/>
      <c r="KLH10" s="21"/>
      <c r="KLI10" s="22"/>
      <c r="KLN10" s="21"/>
      <c r="KLO10" s="21"/>
      <c r="KLP10" s="22"/>
      <c r="KLU10" s="21"/>
      <c r="KLV10" s="21"/>
      <c r="KLW10" s="22"/>
      <c r="KMB10" s="21"/>
      <c r="KMC10" s="21"/>
      <c r="KMD10" s="22"/>
      <c r="KMI10" s="21"/>
      <c r="KMJ10" s="21"/>
      <c r="KMK10" s="22"/>
      <c r="KMP10" s="21"/>
      <c r="KMQ10" s="21"/>
      <c r="KMR10" s="22"/>
      <c r="KMW10" s="21"/>
      <c r="KMX10" s="21"/>
      <c r="KMY10" s="22"/>
      <c r="KND10" s="21"/>
      <c r="KNE10" s="21"/>
      <c r="KNF10" s="22"/>
      <c r="KNK10" s="21"/>
      <c r="KNL10" s="21"/>
      <c r="KNM10" s="22"/>
      <c r="KNR10" s="21"/>
      <c r="KNS10" s="21"/>
      <c r="KNT10" s="22"/>
      <c r="KNY10" s="21"/>
      <c r="KNZ10" s="21"/>
      <c r="KOA10" s="22"/>
      <c r="KOF10" s="21"/>
      <c r="KOG10" s="21"/>
      <c r="KOH10" s="22"/>
      <c r="KOM10" s="21"/>
      <c r="KON10" s="21"/>
      <c r="KOO10" s="22"/>
      <c r="KOT10" s="21"/>
      <c r="KOU10" s="21"/>
      <c r="KOV10" s="22"/>
      <c r="KPA10" s="21"/>
      <c r="KPB10" s="21"/>
      <c r="KPC10" s="22"/>
      <c r="KPH10" s="21"/>
      <c r="KPI10" s="21"/>
      <c r="KPJ10" s="22"/>
      <c r="KPO10" s="21"/>
      <c r="KPP10" s="21"/>
      <c r="KPQ10" s="22"/>
      <c r="KPV10" s="21"/>
      <c r="KPW10" s="21"/>
      <c r="KPX10" s="22"/>
      <c r="KQC10" s="21"/>
      <c r="KQD10" s="21"/>
      <c r="KQE10" s="22"/>
      <c r="KQJ10" s="21"/>
      <c r="KQK10" s="21"/>
      <c r="KQL10" s="22"/>
      <c r="KQQ10" s="21"/>
      <c r="KQR10" s="21"/>
      <c r="KQS10" s="22"/>
      <c r="KQX10" s="21"/>
      <c r="KQY10" s="21"/>
      <c r="KQZ10" s="22"/>
      <c r="KRE10" s="21"/>
      <c r="KRF10" s="21"/>
      <c r="KRG10" s="22"/>
      <c r="KRL10" s="21"/>
      <c r="KRM10" s="21"/>
      <c r="KRN10" s="22"/>
      <c r="KRS10" s="21"/>
      <c r="KRT10" s="21"/>
      <c r="KRU10" s="22"/>
      <c r="KRZ10" s="21"/>
      <c r="KSA10" s="21"/>
      <c r="KSB10" s="22"/>
      <c r="KSG10" s="21"/>
      <c r="KSH10" s="21"/>
      <c r="KSI10" s="22"/>
      <c r="KSN10" s="21"/>
      <c r="KSO10" s="21"/>
      <c r="KSP10" s="22"/>
      <c r="KSU10" s="21"/>
      <c r="KSV10" s="21"/>
      <c r="KSW10" s="22"/>
      <c r="KTB10" s="21"/>
      <c r="KTC10" s="21"/>
      <c r="KTD10" s="22"/>
      <c r="KTI10" s="21"/>
      <c r="KTJ10" s="21"/>
      <c r="KTK10" s="22"/>
      <c r="KTP10" s="21"/>
      <c r="KTQ10" s="21"/>
      <c r="KTR10" s="22"/>
      <c r="KTW10" s="21"/>
      <c r="KTX10" s="21"/>
      <c r="KTY10" s="22"/>
      <c r="KUD10" s="21"/>
      <c r="KUE10" s="21"/>
      <c r="KUF10" s="22"/>
      <c r="KUK10" s="21"/>
      <c r="KUL10" s="21"/>
      <c r="KUM10" s="22"/>
      <c r="KUR10" s="21"/>
      <c r="KUS10" s="21"/>
      <c r="KUT10" s="22"/>
      <c r="KUY10" s="21"/>
      <c r="KUZ10" s="21"/>
      <c r="KVA10" s="22"/>
      <c r="KVF10" s="21"/>
      <c r="KVG10" s="21"/>
      <c r="KVH10" s="22"/>
      <c r="KVM10" s="21"/>
      <c r="KVN10" s="21"/>
      <c r="KVO10" s="22"/>
      <c r="KVT10" s="21"/>
      <c r="KVU10" s="21"/>
      <c r="KVV10" s="22"/>
      <c r="KWA10" s="21"/>
      <c r="KWB10" s="21"/>
      <c r="KWC10" s="22"/>
      <c r="KWH10" s="21"/>
      <c r="KWI10" s="21"/>
      <c r="KWJ10" s="22"/>
      <c r="KWO10" s="21"/>
      <c r="KWP10" s="21"/>
      <c r="KWQ10" s="22"/>
      <c r="KWV10" s="21"/>
      <c r="KWW10" s="21"/>
      <c r="KWX10" s="22"/>
      <c r="KXC10" s="21"/>
      <c r="KXD10" s="21"/>
      <c r="KXE10" s="22"/>
      <c r="KXJ10" s="21"/>
      <c r="KXK10" s="21"/>
      <c r="KXL10" s="22"/>
      <c r="KXQ10" s="21"/>
      <c r="KXR10" s="21"/>
      <c r="KXS10" s="22"/>
      <c r="KXX10" s="21"/>
      <c r="KXY10" s="21"/>
      <c r="KXZ10" s="22"/>
      <c r="KYE10" s="21"/>
      <c r="KYF10" s="21"/>
      <c r="KYG10" s="22"/>
      <c r="KYL10" s="21"/>
      <c r="KYM10" s="21"/>
      <c r="KYN10" s="22"/>
      <c r="KYS10" s="21"/>
      <c r="KYT10" s="21"/>
      <c r="KYU10" s="22"/>
      <c r="KYZ10" s="21"/>
      <c r="KZA10" s="21"/>
      <c r="KZB10" s="22"/>
      <c r="KZG10" s="21"/>
      <c r="KZH10" s="21"/>
      <c r="KZI10" s="22"/>
      <c r="KZN10" s="21"/>
      <c r="KZO10" s="21"/>
      <c r="KZP10" s="22"/>
      <c r="KZU10" s="21"/>
      <c r="KZV10" s="21"/>
      <c r="KZW10" s="22"/>
      <c r="LAB10" s="21"/>
      <c r="LAC10" s="21"/>
      <c r="LAD10" s="22"/>
      <c r="LAI10" s="21"/>
      <c r="LAJ10" s="21"/>
      <c r="LAK10" s="22"/>
      <c r="LAP10" s="21"/>
      <c r="LAQ10" s="21"/>
      <c r="LAR10" s="22"/>
      <c r="LAW10" s="21"/>
      <c r="LAX10" s="21"/>
      <c r="LAY10" s="22"/>
      <c r="LBD10" s="21"/>
      <c r="LBE10" s="21"/>
      <c r="LBF10" s="22"/>
      <c r="LBK10" s="21"/>
      <c r="LBL10" s="21"/>
      <c r="LBM10" s="22"/>
      <c r="LBR10" s="21"/>
      <c r="LBS10" s="21"/>
      <c r="LBT10" s="22"/>
      <c r="LBY10" s="21"/>
      <c r="LBZ10" s="21"/>
      <c r="LCA10" s="22"/>
      <c r="LCF10" s="21"/>
      <c r="LCG10" s="21"/>
      <c r="LCH10" s="22"/>
      <c r="LCM10" s="21"/>
      <c r="LCN10" s="21"/>
      <c r="LCO10" s="22"/>
      <c r="LCT10" s="21"/>
      <c r="LCU10" s="21"/>
      <c r="LCV10" s="22"/>
      <c r="LDA10" s="21"/>
      <c r="LDB10" s="21"/>
      <c r="LDC10" s="22"/>
      <c r="LDH10" s="21"/>
      <c r="LDI10" s="21"/>
      <c r="LDJ10" s="22"/>
      <c r="LDO10" s="21"/>
      <c r="LDP10" s="21"/>
      <c r="LDQ10" s="22"/>
      <c r="LDV10" s="21"/>
      <c r="LDW10" s="21"/>
      <c r="LDX10" s="22"/>
      <c r="LEC10" s="21"/>
      <c r="LED10" s="21"/>
      <c r="LEE10" s="22"/>
      <c r="LEJ10" s="21"/>
      <c r="LEK10" s="21"/>
      <c r="LEL10" s="22"/>
      <c r="LEQ10" s="21"/>
      <c r="LER10" s="21"/>
      <c r="LES10" s="22"/>
      <c r="LEX10" s="21"/>
      <c r="LEY10" s="21"/>
      <c r="LEZ10" s="22"/>
      <c r="LFE10" s="21"/>
      <c r="LFF10" s="21"/>
      <c r="LFG10" s="22"/>
      <c r="LFL10" s="21"/>
      <c r="LFM10" s="21"/>
      <c r="LFN10" s="22"/>
      <c r="LFS10" s="21"/>
      <c r="LFT10" s="21"/>
      <c r="LFU10" s="22"/>
      <c r="LFZ10" s="21"/>
      <c r="LGA10" s="21"/>
      <c r="LGB10" s="22"/>
      <c r="LGG10" s="21"/>
      <c r="LGH10" s="21"/>
      <c r="LGI10" s="22"/>
      <c r="LGN10" s="21"/>
      <c r="LGO10" s="21"/>
      <c r="LGP10" s="22"/>
      <c r="LGU10" s="21"/>
      <c r="LGV10" s="21"/>
      <c r="LGW10" s="22"/>
      <c r="LHB10" s="21"/>
      <c r="LHC10" s="21"/>
      <c r="LHD10" s="22"/>
      <c r="LHI10" s="21"/>
      <c r="LHJ10" s="21"/>
      <c r="LHK10" s="22"/>
      <c r="LHP10" s="21"/>
      <c r="LHQ10" s="21"/>
      <c r="LHR10" s="22"/>
      <c r="LHW10" s="21"/>
      <c r="LHX10" s="21"/>
      <c r="LHY10" s="22"/>
      <c r="LID10" s="21"/>
      <c r="LIE10" s="21"/>
      <c r="LIF10" s="22"/>
      <c r="LIK10" s="21"/>
      <c r="LIL10" s="21"/>
      <c r="LIM10" s="22"/>
      <c r="LIR10" s="21"/>
      <c r="LIS10" s="21"/>
      <c r="LIT10" s="22"/>
      <c r="LIY10" s="21"/>
      <c r="LIZ10" s="21"/>
      <c r="LJA10" s="22"/>
      <c r="LJF10" s="21"/>
      <c r="LJG10" s="21"/>
      <c r="LJH10" s="22"/>
      <c r="LJM10" s="21"/>
      <c r="LJN10" s="21"/>
      <c r="LJO10" s="22"/>
      <c r="LJT10" s="21"/>
      <c r="LJU10" s="21"/>
      <c r="LJV10" s="22"/>
      <c r="LKA10" s="21"/>
      <c r="LKB10" s="21"/>
      <c r="LKC10" s="22"/>
      <c r="LKH10" s="21"/>
      <c r="LKI10" s="21"/>
      <c r="LKJ10" s="22"/>
      <c r="LKO10" s="21"/>
      <c r="LKP10" s="21"/>
      <c r="LKQ10" s="22"/>
      <c r="LKV10" s="21"/>
      <c r="LKW10" s="21"/>
      <c r="LKX10" s="22"/>
      <c r="LLC10" s="21"/>
      <c r="LLD10" s="21"/>
      <c r="LLE10" s="22"/>
      <c r="LLJ10" s="21"/>
      <c r="LLK10" s="21"/>
      <c r="LLL10" s="22"/>
      <c r="LLQ10" s="21"/>
      <c r="LLR10" s="21"/>
      <c r="LLS10" s="22"/>
      <c r="LLX10" s="21"/>
      <c r="LLY10" s="21"/>
      <c r="LLZ10" s="22"/>
      <c r="LME10" s="21"/>
      <c r="LMF10" s="21"/>
      <c r="LMG10" s="22"/>
      <c r="LML10" s="21"/>
      <c r="LMM10" s="21"/>
      <c r="LMN10" s="22"/>
      <c r="LMS10" s="21"/>
      <c r="LMT10" s="21"/>
      <c r="LMU10" s="22"/>
      <c r="LMZ10" s="21"/>
      <c r="LNA10" s="21"/>
      <c r="LNB10" s="22"/>
      <c r="LNG10" s="21"/>
      <c r="LNH10" s="21"/>
      <c r="LNI10" s="22"/>
      <c r="LNN10" s="21"/>
      <c r="LNO10" s="21"/>
      <c r="LNP10" s="22"/>
      <c r="LNU10" s="21"/>
      <c r="LNV10" s="21"/>
      <c r="LNW10" s="22"/>
      <c r="LOB10" s="21"/>
      <c r="LOC10" s="21"/>
      <c r="LOD10" s="22"/>
      <c r="LOI10" s="21"/>
      <c r="LOJ10" s="21"/>
      <c r="LOK10" s="22"/>
      <c r="LOP10" s="21"/>
      <c r="LOQ10" s="21"/>
      <c r="LOR10" s="22"/>
      <c r="LOW10" s="21"/>
      <c r="LOX10" s="21"/>
      <c r="LOY10" s="22"/>
      <c r="LPD10" s="21"/>
      <c r="LPE10" s="21"/>
      <c r="LPF10" s="22"/>
      <c r="LPK10" s="21"/>
      <c r="LPL10" s="21"/>
      <c r="LPM10" s="22"/>
      <c r="LPR10" s="21"/>
      <c r="LPS10" s="21"/>
      <c r="LPT10" s="22"/>
      <c r="LPY10" s="21"/>
      <c r="LPZ10" s="21"/>
      <c r="LQA10" s="22"/>
      <c r="LQF10" s="21"/>
      <c r="LQG10" s="21"/>
      <c r="LQH10" s="22"/>
      <c r="LQM10" s="21"/>
      <c r="LQN10" s="21"/>
      <c r="LQO10" s="22"/>
      <c r="LQT10" s="21"/>
      <c r="LQU10" s="21"/>
      <c r="LQV10" s="22"/>
      <c r="LRA10" s="21"/>
      <c r="LRB10" s="21"/>
      <c r="LRC10" s="22"/>
      <c r="LRH10" s="21"/>
      <c r="LRI10" s="21"/>
      <c r="LRJ10" s="22"/>
      <c r="LRO10" s="21"/>
      <c r="LRP10" s="21"/>
      <c r="LRQ10" s="22"/>
      <c r="LRV10" s="21"/>
      <c r="LRW10" s="21"/>
      <c r="LRX10" s="22"/>
      <c r="LSC10" s="21"/>
      <c r="LSD10" s="21"/>
      <c r="LSE10" s="22"/>
      <c r="LSJ10" s="21"/>
      <c r="LSK10" s="21"/>
      <c r="LSL10" s="22"/>
      <c r="LSQ10" s="21"/>
      <c r="LSR10" s="21"/>
      <c r="LSS10" s="22"/>
      <c r="LSX10" s="21"/>
      <c r="LSY10" s="21"/>
      <c r="LSZ10" s="22"/>
      <c r="LTE10" s="21"/>
      <c r="LTF10" s="21"/>
      <c r="LTG10" s="22"/>
      <c r="LTL10" s="21"/>
      <c r="LTM10" s="21"/>
      <c r="LTN10" s="22"/>
      <c r="LTS10" s="21"/>
      <c r="LTT10" s="21"/>
      <c r="LTU10" s="22"/>
      <c r="LTZ10" s="21"/>
      <c r="LUA10" s="21"/>
      <c r="LUB10" s="22"/>
      <c r="LUG10" s="21"/>
      <c r="LUH10" s="21"/>
      <c r="LUI10" s="22"/>
      <c r="LUN10" s="21"/>
      <c r="LUO10" s="21"/>
      <c r="LUP10" s="22"/>
      <c r="LUU10" s="21"/>
      <c r="LUV10" s="21"/>
      <c r="LUW10" s="22"/>
      <c r="LVB10" s="21"/>
      <c r="LVC10" s="21"/>
      <c r="LVD10" s="22"/>
      <c r="LVI10" s="21"/>
      <c r="LVJ10" s="21"/>
      <c r="LVK10" s="22"/>
      <c r="LVP10" s="21"/>
      <c r="LVQ10" s="21"/>
      <c r="LVR10" s="22"/>
      <c r="LVW10" s="21"/>
      <c r="LVX10" s="21"/>
      <c r="LVY10" s="22"/>
      <c r="LWD10" s="21"/>
      <c r="LWE10" s="21"/>
      <c r="LWF10" s="22"/>
      <c r="LWK10" s="21"/>
      <c r="LWL10" s="21"/>
      <c r="LWM10" s="22"/>
      <c r="LWR10" s="21"/>
      <c r="LWS10" s="21"/>
      <c r="LWT10" s="22"/>
      <c r="LWY10" s="21"/>
      <c r="LWZ10" s="21"/>
      <c r="LXA10" s="22"/>
      <c r="LXF10" s="21"/>
      <c r="LXG10" s="21"/>
      <c r="LXH10" s="22"/>
      <c r="LXM10" s="21"/>
      <c r="LXN10" s="21"/>
      <c r="LXO10" s="22"/>
      <c r="LXT10" s="21"/>
      <c r="LXU10" s="21"/>
      <c r="LXV10" s="22"/>
      <c r="LYA10" s="21"/>
      <c r="LYB10" s="21"/>
      <c r="LYC10" s="22"/>
      <c r="LYH10" s="21"/>
      <c r="LYI10" s="21"/>
      <c r="LYJ10" s="22"/>
      <c r="LYO10" s="21"/>
      <c r="LYP10" s="21"/>
      <c r="LYQ10" s="22"/>
      <c r="LYV10" s="21"/>
      <c r="LYW10" s="21"/>
      <c r="LYX10" s="22"/>
      <c r="LZC10" s="21"/>
      <c r="LZD10" s="21"/>
      <c r="LZE10" s="22"/>
      <c r="LZJ10" s="21"/>
      <c r="LZK10" s="21"/>
      <c r="LZL10" s="22"/>
      <c r="LZQ10" s="21"/>
      <c r="LZR10" s="21"/>
      <c r="LZS10" s="22"/>
      <c r="LZX10" s="21"/>
      <c r="LZY10" s="21"/>
      <c r="LZZ10" s="22"/>
      <c r="MAE10" s="21"/>
      <c r="MAF10" s="21"/>
      <c r="MAG10" s="22"/>
      <c r="MAL10" s="21"/>
      <c r="MAM10" s="21"/>
      <c r="MAN10" s="22"/>
      <c r="MAS10" s="21"/>
      <c r="MAT10" s="21"/>
      <c r="MAU10" s="22"/>
      <c r="MAZ10" s="21"/>
      <c r="MBA10" s="21"/>
      <c r="MBB10" s="22"/>
      <c r="MBG10" s="21"/>
      <c r="MBH10" s="21"/>
      <c r="MBI10" s="22"/>
      <c r="MBN10" s="21"/>
      <c r="MBO10" s="21"/>
      <c r="MBP10" s="22"/>
      <c r="MBU10" s="21"/>
      <c r="MBV10" s="21"/>
      <c r="MBW10" s="22"/>
      <c r="MCB10" s="21"/>
      <c r="MCC10" s="21"/>
      <c r="MCD10" s="22"/>
      <c r="MCI10" s="21"/>
      <c r="MCJ10" s="21"/>
      <c r="MCK10" s="22"/>
      <c r="MCP10" s="21"/>
      <c r="MCQ10" s="21"/>
      <c r="MCR10" s="22"/>
      <c r="MCW10" s="21"/>
      <c r="MCX10" s="21"/>
      <c r="MCY10" s="22"/>
      <c r="MDD10" s="21"/>
      <c r="MDE10" s="21"/>
      <c r="MDF10" s="22"/>
      <c r="MDK10" s="21"/>
      <c r="MDL10" s="21"/>
      <c r="MDM10" s="22"/>
      <c r="MDR10" s="21"/>
      <c r="MDS10" s="21"/>
      <c r="MDT10" s="22"/>
      <c r="MDY10" s="21"/>
      <c r="MDZ10" s="21"/>
      <c r="MEA10" s="22"/>
      <c r="MEF10" s="21"/>
      <c r="MEG10" s="21"/>
      <c r="MEH10" s="22"/>
      <c r="MEM10" s="21"/>
      <c r="MEN10" s="21"/>
      <c r="MEO10" s="22"/>
      <c r="MET10" s="21"/>
      <c r="MEU10" s="21"/>
      <c r="MEV10" s="22"/>
      <c r="MFA10" s="21"/>
      <c r="MFB10" s="21"/>
      <c r="MFC10" s="22"/>
      <c r="MFH10" s="21"/>
      <c r="MFI10" s="21"/>
      <c r="MFJ10" s="22"/>
      <c r="MFO10" s="21"/>
      <c r="MFP10" s="21"/>
      <c r="MFQ10" s="22"/>
      <c r="MFV10" s="21"/>
      <c r="MFW10" s="21"/>
      <c r="MFX10" s="22"/>
      <c r="MGC10" s="21"/>
      <c r="MGD10" s="21"/>
      <c r="MGE10" s="22"/>
      <c r="MGJ10" s="21"/>
      <c r="MGK10" s="21"/>
      <c r="MGL10" s="22"/>
      <c r="MGQ10" s="21"/>
      <c r="MGR10" s="21"/>
      <c r="MGS10" s="22"/>
      <c r="MGX10" s="21"/>
      <c r="MGY10" s="21"/>
      <c r="MGZ10" s="22"/>
      <c r="MHE10" s="21"/>
      <c r="MHF10" s="21"/>
      <c r="MHG10" s="22"/>
      <c r="MHL10" s="21"/>
      <c r="MHM10" s="21"/>
      <c r="MHN10" s="22"/>
      <c r="MHS10" s="21"/>
      <c r="MHT10" s="21"/>
      <c r="MHU10" s="22"/>
      <c r="MHZ10" s="21"/>
      <c r="MIA10" s="21"/>
      <c r="MIB10" s="22"/>
      <c r="MIG10" s="21"/>
      <c r="MIH10" s="21"/>
      <c r="MII10" s="22"/>
      <c r="MIN10" s="21"/>
      <c r="MIO10" s="21"/>
      <c r="MIP10" s="22"/>
      <c r="MIU10" s="21"/>
      <c r="MIV10" s="21"/>
      <c r="MIW10" s="22"/>
      <c r="MJB10" s="21"/>
      <c r="MJC10" s="21"/>
      <c r="MJD10" s="22"/>
      <c r="MJI10" s="21"/>
      <c r="MJJ10" s="21"/>
      <c r="MJK10" s="22"/>
      <c r="MJP10" s="21"/>
      <c r="MJQ10" s="21"/>
      <c r="MJR10" s="22"/>
      <c r="MJW10" s="21"/>
      <c r="MJX10" s="21"/>
      <c r="MJY10" s="22"/>
      <c r="MKD10" s="21"/>
      <c r="MKE10" s="21"/>
      <c r="MKF10" s="22"/>
      <c r="MKK10" s="21"/>
      <c r="MKL10" s="21"/>
      <c r="MKM10" s="22"/>
      <c r="MKR10" s="21"/>
      <c r="MKS10" s="21"/>
      <c r="MKT10" s="22"/>
      <c r="MKY10" s="21"/>
      <c r="MKZ10" s="21"/>
      <c r="MLA10" s="22"/>
      <c r="MLF10" s="21"/>
      <c r="MLG10" s="21"/>
      <c r="MLH10" s="22"/>
      <c r="MLM10" s="21"/>
      <c r="MLN10" s="21"/>
      <c r="MLO10" s="22"/>
      <c r="MLT10" s="21"/>
      <c r="MLU10" s="21"/>
      <c r="MLV10" s="22"/>
      <c r="MMA10" s="21"/>
      <c r="MMB10" s="21"/>
      <c r="MMC10" s="22"/>
      <c r="MMH10" s="21"/>
      <c r="MMI10" s="21"/>
      <c r="MMJ10" s="22"/>
      <c r="MMO10" s="21"/>
      <c r="MMP10" s="21"/>
      <c r="MMQ10" s="22"/>
      <c r="MMV10" s="21"/>
      <c r="MMW10" s="21"/>
      <c r="MMX10" s="22"/>
      <c r="MNC10" s="21"/>
      <c r="MND10" s="21"/>
      <c r="MNE10" s="22"/>
      <c r="MNJ10" s="21"/>
      <c r="MNK10" s="21"/>
      <c r="MNL10" s="22"/>
      <c r="MNQ10" s="21"/>
      <c r="MNR10" s="21"/>
      <c r="MNS10" s="22"/>
      <c r="MNX10" s="21"/>
      <c r="MNY10" s="21"/>
      <c r="MNZ10" s="22"/>
      <c r="MOE10" s="21"/>
      <c r="MOF10" s="21"/>
      <c r="MOG10" s="22"/>
      <c r="MOL10" s="21"/>
      <c r="MOM10" s="21"/>
      <c r="MON10" s="22"/>
      <c r="MOS10" s="21"/>
      <c r="MOT10" s="21"/>
      <c r="MOU10" s="22"/>
      <c r="MOZ10" s="21"/>
      <c r="MPA10" s="21"/>
      <c r="MPB10" s="22"/>
      <c r="MPG10" s="21"/>
      <c r="MPH10" s="21"/>
      <c r="MPI10" s="22"/>
      <c r="MPN10" s="21"/>
      <c r="MPO10" s="21"/>
      <c r="MPP10" s="22"/>
      <c r="MPU10" s="21"/>
      <c r="MPV10" s="21"/>
      <c r="MPW10" s="22"/>
      <c r="MQB10" s="21"/>
      <c r="MQC10" s="21"/>
      <c r="MQD10" s="22"/>
      <c r="MQI10" s="21"/>
      <c r="MQJ10" s="21"/>
      <c r="MQK10" s="22"/>
      <c r="MQP10" s="21"/>
      <c r="MQQ10" s="21"/>
      <c r="MQR10" s="22"/>
      <c r="MQW10" s="21"/>
      <c r="MQX10" s="21"/>
      <c r="MQY10" s="22"/>
      <c r="MRD10" s="21"/>
      <c r="MRE10" s="21"/>
      <c r="MRF10" s="22"/>
      <c r="MRK10" s="21"/>
      <c r="MRL10" s="21"/>
      <c r="MRM10" s="22"/>
      <c r="MRR10" s="21"/>
      <c r="MRS10" s="21"/>
      <c r="MRT10" s="22"/>
      <c r="MRY10" s="21"/>
      <c r="MRZ10" s="21"/>
      <c r="MSA10" s="22"/>
      <c r="MSF10" s="21"/>
      <c r="MSG10" s="21"/>
      <c r="MSH10" s="22"/>
      <c r="MSM10" s="21"/>
      <c r="MSN10" s="21"/>
      <c r="MSO10" s="22"/>
      <c r="MST10" s="21"/>
      <c r="MSU10" s="21"/>
      <c r="MSV10" s="22"/>
      <c r="MTA10" s="21"/>
      <c r="MTB10" s="21"/>
      <c r="MTC10" s="22"/>
      <c r="MTH10" s="21"/>
      <c r="MTI10" s="21"/>
      <c r="MTJ10" s="22"/>
      <c r="MTO10" s="21"/>
      <c r="MTP10" s="21"/>
      <c r="MTQ10" s="22"/>
      <c r="MTV10" s="21"/>
      <c r="MTW10" s="21"/>
      <c r="MTX10" s="22"/>
      <c r="MUC10" s="21"/>
      <c r="MUD10" s="21"/>
      <c r="MUE10" s="22"/>
      <c r="MUJ10" s="21"/>
      <c r="MUK10" s="21"/>
      <c r="MUL10" s="22"/>
      <c r="MUQ10" s="21"/>
      <c r="MUR10" s="21"/>
      <c r="MUS10" s="22"/>
      <c r="MUX10" s="21"/>
      <c r="MUY10" s="21"/>
      <c r="MUZ10" s="22"/>
      <c r="MVE10" s="21"/>
      <c r="MVF10" s="21"/>
      <c r="MVG10" s="22"/>
      <c r="MVL10" s="21"/>
      <c r="MVM10" s="21"/>
      <c r="MVN10" s="22"/>
      <c r="MVS10" s="21"/>
      <c r="MVT10" s="21"/>
      <c r="MVU10" s="22"/>
      <c r="MVZ10" s="21"/>
      <c r="MWA10" s="21"/>
      <c r="MWB10" s="22"/>
      <c r="MWG10" s="21"/>
      <c r="MWH10" s="21"/>
      <c r="MWI10" s="22"/>
      <c r="MWN10" s="21"/>
      <c r="MWO10" s="21"/>
      <c r="MWP10" s="22"/>
      <c r="MWU10" s="21"/>
      <c r="MWV10" s="21"/>
      <c r="MWW10" s="22"/>
      <c r="MXB10" s="21"/>
      <c r="MXC10" s="21"/>
      <c r="MXD10" s="22"/>
      <c r="MXI10" s="21"/>
      <c r="MXJ10" s="21"/>
      <c r="MXK10" s="22"/>
      <c r="MXP10" s="21"/>
      <c r="MXQ10" s="21"/>
      <c r="MXR10" s="22"/>
      <c r="MXW10" s="21"/>
      <c r="MXX10" s="21"/>
      <c r="MXY10" s="22"/>
      <c r="MYD10" s="21"/>
      <c r="MYE10" s="21"/>
      <c r="MYF10" s="22"/>
      <c r="MYK10" s="21"/>
      <c r="MYL10" s="21"/>
      <c r="MYM10" s="22"/>
      <c r="MYR10" s="21"/>
      <c r="MYS10" s="21"/>
      <c r="MYT10" s="22"/>
      <c r="MYY10" s="21"/>
      <c r="MYZ10" s="21"/>
      <c r="MZA10" s="22"/>
      <c r="MZF10" s="21"/>
      <c r="MZG10" s="21"/>
      <c r="MZH10" s="22"/>
      <c r="MZM10" s="21"/>
      <c r="MZN10" s="21"/>
      <c r="MZO10" s="22"/>
      <c r="MZT10" s="21"/>
      <c r="MZU10" s="21"/>
      <c r="MZV10" s="22"/>
      <c r="NAA10" s="21"/>
      <c r="NAB10" s="21"/>
      <c r="NAC10" s="22"/>
      <c r="NAH10" s="21"/>
      <c r="NAI10" s="21"/>
      <c r="NAJ10" s="22"/>
      <c r="NAO10" s="21"/>
      <c r="NAP10" s="21"/>
      <c r="NAQ10" s="22"/>
      <c r="NAV10" s="21"/>
      <c r="NAW10" s="21"/>
      <c r="NAX10" s="22"/>
      <c r="NBC10" s="21"/>
      <c r="NBD10" s="21"/>
      <c r="NBE10" s="22"/>
      <c r="NBJ10" s="21"/>
      <c r="NBK10" s="21"/>
      <c r="NBL10" s="22"/>
      <c r="NBQ10" s="21"/>
      <c r="NBR10" s="21"/>
      <c r="NBS10" s="22"/>
      <c r="NBX10" s="21"/>
      <c r="NBY10" s="21"/>
      <c r="NBZ10" s="22"/>
      <c r="NCE10" s="21"/>
      <c r="NCF10" s="21"/>
      <c r="NCG10" s="22"/>
      <c r="NCL10" s="21"/>
      <c r="NCM10" s="21"/>
      <c r="NCN10" s="22"/>
      <c r="NCS10" s="21"/>
      <c r="NCT10" s="21"/>
      <c r="NCU10" s="22"/>
      <c r="NCZ10" s="21"/>
      <c r="NDA10" s="21"/>
      <c r="NDB10" s="22"/>
      <c r="NDG10" s="21"/>
      <c r="NDH10" s="21"/>
      <c r="NDI10" s="22"/>
      <c r="NDN10" s="21"/>
      <c r="NDO10" s="21"/>
      <c r="NDP10" s="22"/>
      <c r="NDU10" s="21"/>
      <c r="NDV10" s="21"/>
      <c r="NDW10" s="22"/>
      <c r="NEB10" s="21"/>
      <c r="NEC10" s="21"/>
      <c r="NED10" s="22"/>
      <c r="NEI10" s="21"/>
      <c r="NEJ10" s="21"/>
      <c r="NEK10" s="22"/>
      <c r="NEP10" s="21"/>
      <c r="NEQ10" s="21"/>
      <c r="NER10" s="22"/>
      <c r="NEW10" s="21"/>
      <c r="NEX10" s="21"/>
      <c r="NEY10" s="22"/>
      <c r="NFD10" s="21"/>
      <c r="NFE10" s="21"/>
      <c r="NFF10" s="22"/>
      <c r="NFK10" s="21"/>
      <c r="NFL10" s="21"/>
      <c r="NFM10" s="22"/>
      <c r="NFR10" s="21"/>
      <c r="NFS10" s="21"/>
      <c r="NFT10" s="22"/>
      <c r="NFY10" s="21"/>
      <c r="NFZ10" s="21"/>
      <c r="NGA10" s="22"/>
      <c r="NGF10" s="21"/>
      <c r="NGG10" s="21"/>
      <c r="NGH10" s="22"/>
      <c r="NGM10" s="21"/>
      <c r="NGN10" s="21"/>
      <c r="NGO10" s="22"/>
      <c r="NGT10" s="21"/>
      <c r="NGU10" s="21"/>
      <c r="NGV10" s="22"/>
      <c r="NHA10" s="21"/>
      <c r="NHB10" s="21"/>
      <c r="NHC10" s="22"/>
      <c r="NHH10" s="21"/>
      <c r="NHI10" s="21"/>
      <c r="NHJ10" s="22"/>
      <c r="NHO10" s="21"/>
      <c r="NHP10" s="21"/>
      <c r="NHQ10" s="22"/>
      <c r="NHV10" s="21"/>
      <c r="NHW10" s="21"/>
      <c r="NHX10" s="22"/>
      <c r="NIC10" s="21"/>
      <c r="NID10" s="21"/>
      <c r="NIE10" s="22"/>
      <c r="NIJ10" s="21"/>
      <c r="NIK10" s="21"/>
      <c r="NIL10" s="22"/>
      <c r="NIQ10" s="21"/>
      <c r="NIR10" s="21"/>
      <c r="NIS10" s="22"/>
      <c r="NIX10" s="21"/>
      <c r="NIY10" s="21"/>
      <c r="NIZ10" s="22"/>
      <c r="NJE10" s="21"/>
      <c r="NJF10" s="21"/>
      <c r="NJG10" s="22"/>
      <c r="NJL10" s="21"/>
      <c r="NJM10" s="21"/>
      <c r="NJN10" s="22"/>
      <c r="NJS10" s="21"/>
      <c r="NJT10" s="21"/>
      <c r="NJU10" s="22"/>
      <c r="NJZ10" s="21"/>
      <c r="NKA10" s="21"/>
      <c r="NKB10" s="22"/>
      <c r="NKG10" s="21"/>
      <c r="NKH10" s="21"/>
      <c r="NKI10" s="22"/>
      <c r="NKN10" s="21"/>
      <c r="NKO10" s="21"/>
      <c r="NKP10" s="22"/>
      <c r="NKU10" s="21"/>
      <c r="NKV10" s="21"/>
      <c r="NKW10" s="22"/>
      <c r="NLB10" s="21"/>
      <c r="NLC10" s="21"/>
      <c r="NLD10" s="22"/>
      <c r="NLI10" s="21"/>
      <c r="NLJ10" s="21"/>
      <c r="NLK10" s="22"/>
      <c r="NLP10" s="21"/>
      <c r="NLQ10" s="21"/>
      <c r="NLR10" s="22"/>
      <c r="NLW10" s="21"/>
      <c r="NLX10" s="21"/>
      <c r="NLY10" s="22"/>
      <c r="NMD10" s="21"/>
      <c r="NME10" s="21"/>
      <c r="NMF10" s="22"/>
      <c r="NMK10" s="21"/>
      <c r="NML10" s="21"/>
      <c r="NMM10" s="22"/>
      <c r="NMR10" s="21"/>
      <c r="NMS10" s="21"/>
      <c r="NMT10" s="22"/>
      <c r="NMY10" s="21"/>
      <c r="NMZ10" s="21"/>
      <c r="NNA10" s="22"/>
      <c r="NNF10" s="21"/>
      <c r="NNG10" s="21"/>
      <c r="NNH10" s="22"/>
      <c r="NNM10" s="21"/>
      <c r="NNN10" s="21"/>
      <c r="NNO10" s="22"/>
      <c r="NNT10" s="21"/>
      <c r="NNU10" s="21"/>
      <c r="NNV10" s="22"/>
      <c r="NOA10" s="21"/>
      <c r="NOB10" s="21"/>
      <c r="NOC10" s="22"/>
      <c r="NOH10" s="21"/>
      <c r="NOI10" s="21"/>
      <c r="NOJ10" s="22"/>
      <c r="NOO10" s="21"/>
      <c r="NOP10" s="21"/>
      <c r="NOQ10" s="22"/>
      <c r="NOV10" s="21"/>
      <c r="NOW10" s="21"/>
      <c r="NOX10" s="22"/>
      <c r="NPC10" s="21"/>
      <c r="NPD10" s="21"/>
      <c r="NPE10" s="22"/>
      <c r="NPJ10" s="21"/>
      <c r="NPK10" s="21"/>
      <c r="NPL10" s="22"/>
      <c r="NPQ10" s="21"/>
      <c r="NPR10" s="21"/>
      <c r="NPS10" s="22"/>
      <c r="NPX10" s="21"/>
      <c r="NPY10" s="21"/>
      <c r="NPZ10" s="22"/>
      <c r="NQE10" s="21"/>
      <c r="NQF10" s="21"/>
      <c r="NQG10" s="22"/>
      <c r="NQL10" s="21"/>
      <c r="NQM10" s="21"/>
      <c r="NQN10" s="22"/>
      <c r="NQS10" s="21"/>
      <c r="NQT10" s="21"/>
      <c r="NQU10" s="22"/>
      <c r="NQZ10" s="21"/>
      <c r="NRA10" s="21"/>
      <c r="NRB10" s="22"/>
      <c r="NRG10" s="21"/>
      <c r="NRH10" s="21"/>
      <c r="NRI10" s="22"/>
      <c r="NRN10" s="21"/>
      <c r="NRO10" s="21"/>
      <c r="NRP10" s="22"/>
      <c r="NRU10" s="21"/>
      <c r="NRV10" s="21"/>
      <c r="NRW10" s="22"/>
      <c r="NSB10" s="21"/>
      <c r="NSC10" s="21"/>
      <c r="NSD10" s="22"/>
      <c r="NSI10" s="21"/>
      <c r="NSJ10" s="21"/>
      <c r="NSK10" s="22"/>
      <c r="NSP10" s="21"/>
      <c r="NSQ10" s="21"/>
      <c r="NSR10" s="22"/>
      <c r="NSW10" s="21"/>
      <c r="NSX10" s="21"/>
      <c r="NSY10" s="22"/>
      <c r="NTD10" s="21"/>
      <c r="NTE10" s="21"/>
      <c r="NTF10" s="22"/>
      <c r="NTK10" s="21"/>
      <c r="NTL10" s="21"/>
      <c r="NTM10" s="22"/>
      <c r="NTR10" s="21"/>
      <c r="NTS10" s="21"/>
      <c r="NTT10" s="22"/>
      <c r="NTY10" s="21"/>
      <c r="NTZ10" s="21"/>
      <c r="NUA10" s="22"/>
      <c r="NUF10" s="21"/>
      <c r="NUG10" s="21"/>
      <c r="NUH10" s="22"/>
      <c r="NUM10" s="21"/>
      <c r="NUN10" s="21"/>
      <c r="NUO10" s="22"/>
      <c r="NUT10" s="21"/>
      <c r="NUU10" s="21"/>
      <c r="NUV10" s="22"/>
      <c r="NVA10" s="21"/>
      <c r="NVB10" s="21"/>
      <c r="NVC10" s="22"/>
      <c r="NVH10" s="21"/>
      <c r="NVI10" s="21"/>
      <c r="NVJ10" s="22"/>
      <c r="NVO10" s="21"/>
      <c r="NVP10" s="21"/>
      <c r="NVQ10" s="22"/>
      <c r="NVV10" s="21"/>
      <c r="NVW10" s="21"/>
      <c r="NVX10" s="22"/>
      <c r="NWC10" s="21"/>
      <c r="NWD10" s="21"/>
      <c r="NWE10" s="22"/>
      <c r="NWJ10" s="21"/>
      <c r="NWK10" s="21"/>
      <c r="NWL10" s="22"/>
      <c r="NWQ10" s="21"/>
      <c r="NWR10" s="21"/>
      <c r="NWS10" s="22"/>
      <c r="NWX10" s="21"/>
      <c r="NWY10" s="21"/>
      <c r="NWZ10" s="22"/>
      <c r="NXE10" s="21"/>
      <c r="NXF10" s="21"/>
      <c r="NXG10" s="22"/>
      <c r="NXL10" s="21"/>
      <c r="NXM10" s="21"/>
      <c r="NXN10" s="22"/>
      <c r="NXS10" s="21"/>
      <c r="NXT10" s="21"/>
      <c r="NXU10" s="22"/>
      <c r="NXZ10" s="21"/>
      <c r="NYA10" s="21"/>
      <c r="NYB10" s="22"/>
      <c r="NYG10" s="21"/>
      <c r="NYH10" s="21"/>
      <c r="NYI10" s="22"/>
      <c r="NYN10" s="21"/>
      <c r="NYO10" s="21"/>
      <c r="NYP10" s="22"/>
      <c r="NYU10" s="21"/>
      <c r="NYV10" s="21"/>
      <c r="NYW10" s="22"/>
      <c r="NZB10" s="21"/>
      <c r="NZC10" s="21"/>
      <c r="NZD10" s="22"/>
      <c r="NZI10" s="21"/>
      <c r="NZJ10" s="21"/>
      <c r="NZK10" s="22"/>
      <c r="NZP10" s="21"/>
      <c r="NZQ10" s="21"/>
      <c r="NZR10" s="22"/>
      <c r="NZW10" s="21"/>
      <c r="NZX10" s="21"/>
      <c r="NZY10" s="22"/>
      <c r="OAD10" s="21"/>
      <c r="OAE10" s="21"/>
      <c r="OAF10" s="22"/>
      <c r="OAK10" s="21"/>
      <c r="OAL10" s="21"/>
      <c r="OAM10" s="22"/>
      <c r="OAR10" s="21"/>
      <c r="OAS10" s="21"/>
      <c r="OAT10" s="22"/>
      <c r="OAY10" s="21"/>
      <c r="OAZ10" s="21"/>
      <c r="OBA10" s="22"/>
      <c r="OBF10" s="21"/>
      <c r="OBG10" s="21"/>
      <c r="OBH10" s="22"/>
      <c r="OBM10" s="21"/>
      <c r="OBN10" s="21"/>
      <c r="OBO10" s="22"/>
      <c r="OBT10" s="21"/>
      <c r="OBU10" s="21"/>
      <c r="OBV10" s="22"/>
      <c r="OCA10" s="21"/>
      <c r="OCB10" s="21"/>
      <c r="OCC10" s="22"/>
      <c r="OCH10" s="21"/>
      <c r="OCI10" s="21"/>
      <c r="OCJ10" s="22"/>
      <c r="OCO10" s="21"/>
      <c r="OCP10" s="21"/>
      <c r="OCQ10" s="22"/>
      <c r="OCV10" s="21"/>
      <c r="OCW10" s="21"/>
      <c r="OCX10" s="22"/>
      <c r="ODC10" s="21"/>
      <c r="ODD10" s="21"/>
      <c r="ODE10" s="22"/>
      <c r="ODJ10" s="21"/>
      <c r="ODK10" s="21"/>
      <c r="ODL10" s="22"/>
      <c r="ODQ10" s="21"/>
      <c r="ODR10" s="21"/>
      <c r="ODS10" s="22"/>
      <c r="ODX10" s="21"/>
      <c r="ODY10" s="21"/>
      <c r="ODZ10" s="22"/>
      <c r="OEE10" s="21"/>
      <c r="OEF10" s="21"/>
      <c r="OEG10" s="22"/>
      <c r="OEL10" s="21"/>
      <c r="OEM10" s="21"/>
      <c r="OEN10" s="22"/>
      <c r="OES10" s="21"/>
      <c r="OET10" s="21"/>
      <c r="OEU10" s="22"/>
      <c r="OEZ10" s="21"/>
      <c r="OFA10" s="21"/>
      <c r="OFB10" s="22"/>
      <c r="OFG10" s="21"/>
      <c r="OFH10" s="21"/>
      <c r="OFI10" s="22"/>
      <c r="OFN10" s="21"/>
      <c r="OFO10" s="21"/>
      <c r="OFP10" s="22"/>
      <c r="OFU10" s="21"/>
      <c r="OFV10" s="21"/>
      <c r="OFW10" s="22"/>
      <c r="OGB10" s="21"/>
      <c r="OGC10" s="21"/>
      <c r="OGD10" s="22"/>
      <c r="OGI10" s="21"/>
      <c r="OGJ10" s="21"/>
      <c r="OGK10" s="22"/>
      <c r="OGP10" s="21"/>
      <c r="OGQ10" s="21"/>
      <c r="OGR10" s="22"/>
      <c r="OGW10" s="21"/>
      <c r="OGX10" s="21"/>
      <c r="OGY10" s="22"/>
      <c r="OHD10" s="21"/>
      <c r="OHE10" s="21"/>
      <c r="OHF10" s="22"/>
      <c r="OHK10" s="21"/>
      <c r="OHL10" s="21"/>
      <c r="OHM10" s="22"/>
      <c r="OHR10" s="21"/>
      <c r="OHS10" s="21"/>
      <c r="OHT10" s="22"/>
      <c r="OHY10" s="21"/>
      <c r="OHZ10" s="21"/>
      <c r="OIA10" s="22"/>
      <c r="OIF10" s="21"/>
      <c r="OIG10" s="21"/>
      <c r="OIH10" s="22"/>
      <c r="OIM10" s="21"/>
      <c r="OIN10" s="21"/>
      <c r="OIO10" s="22"/>
      <c r="OIT10" s="21"/>
      <c r="OIU10" s="21"/>
      <c r="OIV10" s="22"/>
      <c r="OJA10" s="21"/>
      <c r="OJB10" s="21"/>
      <c r="OJC10" s="22"/>
      <c r="OJH10" s="21"/>
      <c r="OJI10" s="21"/>
      <c r="OJJ10" s="22"/>
      <c r="OJO10" s="21"/>
      <c r="OJP10" s="21"/>
      <c r="OJQ10" s="22"/>
      <c r="OJV10" s="21"/>
      <c r="OJW10" s="21"/>
      <c r="OJX10" s="22"/>
      <c r="OKC10" s="21"/>
      <c r="OKD10" s="21"/>
      <c r="OKE10" s="22"/>
      <c r="OKJ10" s="21"/>
      <c r="OKK10" s="21"/>
      <c r="OKL10" s="22"/>
      <c r="OKQ10" s="21"/>
      <c r="OKR10" s="21"/>
      <c r="OKS10" s="22"/>
      <c r="OKX10" s="21"/>
      <c r="OKY10" s="21"/>
      <c r="OKZ10" s="22"/>
      <c r="OLE10" s="21"/>
      <c r="OLF10" s="21"/>
      <c r="OLG10" s="22"/>
      <c r="OLL10" s="21"/>
      <c r="OLM10" s="21"/>
      <c r="OLN10" s="22"/>
      <c r="OLS10" s="21"/>
      <c r="OLT10" s="21"/>
      <c r="OLU10" s="22"/>
      <c r="OLZ10" s="21"/>
      <c r="OMA10" s="21"/>
      <c r="OMB10" s="22"/>
      <c r="OMG10" s="21"/>
      <c r="OMH10" s="21"/>
      <c r="OMI10" s="22"/>
      <c r="OMN10" s="21"/>
      <c r="OMO10" s="21"/>
      <c r="OMP10" s="22"/>
      <c r="OMU10" s="21"/>
      <c r="OMV10" s="21"/>
      <c r="OMW10" s="22"/>
      <c r="ONB10" s="21"/>
      <c r="ONC10" s="21"/>
      <c r="OND10" s="22"/>
      <c r="ONI10" s="21"/>
      <c r="ONJ10" s="21"/>
      <c r="ONK10" s="22"/>
      <c r="ONP10" s="21"/>
      <c r="ONQ10" s="21"/>
      <c r="ONR10" s="22"/>
      <c r="ONW10" s="21"/>
      <c r="ONX10" s="21"/>
      <c r="ONY10" s="22"/>
      <c r="OOD10" s="21"/>
      <c r="OOE10" s="21"/>
      <c r="OOF10" s="22"/>
      <c r="OOK10" s="21"/>
      <c r="OOL10" s="21"/>
      <c r="OOM10" s="22"/>
      <c r="OOR10" s="21"/>
      <c r="OOS10" s="21"/>
      <c r="OOT10" s="22"/>
      <c r="OOY10" s="21"/>
      <c r="OOZ10" s="21"/>
      <c r="OPA10" s="22"/>
      <c r="OPF10" s="21"/>
      <c r="OPG10" s="21"/>
      <c r="OPH10" s="22"/>
      <c r="OPM10" s="21"/>
      <c r="OPN10" s="21"/>
      <c r="OPO10" s="22"/>
      <c r="OPT10" s="21"/>
      <c r="OPU10" s="21"/>
      <c r="OPV10" s="22"/>
      <c r="OQA10" s="21"/>
      <c r="OQB10" s="21"/>
      <c r="OQC10" s="22"/>
      <c r="OQH10" s="21"/>
      <c r="OQI10" s="21"/>
      <c r="OQJ10" s="22"/>
      <c r="OQO10" s="21"/>
      <c r="OQP10" s="21"/>
      <c r="OQQ10" s="22"/>
      <c r="OQV10" s="21"/>
      <c r="OQW10" s="21"/>
      <c r="OQX10" s="22"/>
      <c r="ORC10" s="21"/>
      <c r="ORD10" s="21"/>
      <c r="ORE10" s="22"/>
      <c r="ORJ10" s="21"/>
      <c r="ORK10" s="21"/>
      <c r="ORL10" s="22"/>
      <c r="ORQ10" s="21"/>
      <c r="ORR10" s="21"/>
      <c r="ORS10" s="22"/>
      <c r="ORX10" s="21"/>
      <c r="ORY10" s="21"/>
      <c r="ORZ10" s="22"/>
      <c r="OSE10" s="21"/>
      <c r="OSF10" s="21"/>
      <c r="OSG10" s="22"/>
      <c r="OSL10" s="21"/>
      <c r="OSM10" s="21"/>
      <c r="OSN10" s="22"/>
      <c r="OSS10" s="21"/>
      <c r="OST10" s="21"/>
      <c r="OSU10" s="22"/>
      <c r="OSZ10" s="21"/>
      <c r="OTA10" s="21"/>
      <c r="OTB10" s="22"/>
      <c r="OTG10" s="21"/>
      <c r="OTH10" s="21"/>
      <c r="OTI10" s="22"/>
      <c r="OTN10" s="21"/>
      <c r="OTO10" s="21"/>
      <c r="OTP10" s="22"/>
      <c r="OTU10" s="21"/>
      <c r="OTV10" s="21"/>
      <c r="OTW10" s="22"/>
      <c r="OUB10" s="21"/>
      <c r="OUC10" s="21"/>
      <c r="OUD10" s="22"/>
      <c r="OUI10" s="21"/>
      <c r="OUJ10" s="21"/>
      <c r="OUK10" s="22"/>
      <c r="OUP10" s="21"/>
      <c r="OUQ10" s="21"/>
      <c r="OUR10" s="22"/>
      <c r="OUW10" s="21"/>
      <c r="OUX10" s="21"/>
      <c r="OUY10" s="22"/>
      <c r="OVD10" s="21"/>
      <c r="OVE10" s="21"/>
      <c r="OVF10" s="22"/>
      <c r="OVK10" s="21"/>
      <c r="OVL10" s="21"/>
      <c r="OVM10" s="22"/>
      <c r="OVR10" s="21"/>
      <c r="OVS10" s="21"/>
      <c r="OVT10" s="22"/>
      <c r="OVY10" s="21"/>
      <c r="OVZ10" s="21"/>
      <c r="OWA10" s="22"/>
      <c r="OWF10" s="21"/>
      <c r="OWG10" s="21"/>
      <c r="OWH10" s="22"/>
      <c r="OWM10" s="21"/>
      <c r="OWN10" s="21"/>
      <c r="OWO10" s="22"/>
      <c r="OWT10" s="21"/>
      <c r="OWU10" s="21"/>
      <c r="OWV10" s="22"/>
      <c r="OXA10" s="21"/>
      <c r="OXB10" s="21"/>
      <c r="OXC10" s="22"/>
      <c r="OXH10" s="21"/>
      <c r="OXI10" s="21"/>
      <c r="OXJ10" s="22"/>
      <c r="OXO10" s="21"/>
      <c r="OXP10" s="21"/>
      <c r="OXQ10" s="22"/>
      <c r="OXV10" s="21"/>
      <c r="OXW10" s="21"/>
      <c r="OXX10" s="22"/>
      <c r="OYC10" s="21"/>
      <c r="OYD10" s="21"/>
      <c r="OYE10" s="22"/>
      <c r="OYJ10" s="21"/>
      <c r="OYK10" s="21"/>
      <c r="OYL10" s="22"/>
      <c r="OYQ10" s="21"/>
      <c r="OYR10" s="21"/>
      <c r="OYS10" s="22"/>
      <c r="OYX10" s="21"/>
      <c r="OYY10" s="21"/>
      <c r="OYZ10" s="22"/>
      <c r="OZE10" s="21"/>
      <c r="OZF10" s="21"/>
      <c r="OZG10" s="22"/>
      <c r="OZL10" s="21"/>
      <c r="OZM10" s="21"/>
      <c r="OZN10" s="22"/>
      <c r="OZS10" s="21"/>
      <c r="OZT10" s="21"/>
      <c r="OZU10" s="22"/>
      <c r="OZZ10" s="21"/>
      <c r="PAA10" s="21"/>
      <c r="PAB10" s="22"/>
      <c r="PAG10" s="21"/>
      <c r="PAH10" s="21"/>
      <c r="PAI10" s="22"/>
      <c r="PAN10" s="21"/>
      <c r="PAO10" s="21"/>
      <c r="PAP10" s="22"/>
      <c r="PAU10" s="21"/>
      <c r="PAV10" s="21"/>
      <c r="PAW10" s="22"/>
      <c r="PBB10" s="21"/>
      <c r="PBC10" s="21"/>
      <c r="PBD10" s="22"/>
      <c r="PBI10" s="21"/>
      <c r="PBJ10" s="21"/>
      <c r="PBK10" s="22"/>
      <c r="PBP10" s="21"/>
      <c r="PBQ10" s="21"/>
      <c r="PBR10" s="22"/>
      <c r="PBW10" s="21"/>
      <c r="PBX10" s="21"/>
      <c r="PBY10" s="22"/>
      <c r="PCD10" s="21"/>
      <c r="PCE10" s="21"/>
      <c r="PCF10" s="22"/>
      <c r="PCK10" s="21"/>
      <c r="PCL10" s="21"/>
      <c r="PCM10" s="22"/>
      <c r="PCR10" s="21"/>
      <c r="PCS10" s="21"/>
      <c r="PCT10" s="22"/>
      <c r="PCY10" s="21"/>
      <c r="PCZ10" s="21"/>
      <c r="PDA10" s="22"/>
      <c r="PDF10" s="21"/>
      <c r="PDG10" s="21"/>
      <c r="PDH10" s="22"/>
      <c r="PDM10" s="21"/>
      <c r="PDN10" s="21"/>
      <c r="PDO10" s="22"/>
      <c r="PDT10" s="21"/>
      <c r="PDU10" s="21"/>
      <c r="PDV10" s="22"/>
      <c r="PEA10" s="21"/>
      <c r="PEB10" s="21"/>
      <c r="PEC10" s="22"/>
      <c r="PEH10" s="21"/>
      <c r="PEI10" s="21"/>
      <c r="PEJ10" s="22"/>
      <c r="PEO10" s="21"/>
      <c r="PEP10" s="21"/>
      <c r="PEQ10" s="22"/>
      <c r="PEV10" s="21"/>
      <c r="PEW10" s="21"/>
      <c r="PEX10" s="22"/>
      <c r="PFC10" s="21"/>
      <c r="PFD10" s="21"/>
      <c r="PFE10" s="22"/>
      <c r="PFJ10" s="21"/>
      <c r="PFK10" s="21"/>
      <c r="PFL10" s="22"/>
      <c r="PFQ10" s="21"/>
      <c r="PFR10" s="21"/>
      <c r="PFS10" s="22"/>
      <c r="PFX10" s="21"/>
      <c r="PFY10" s="21"/>
      <c r="PFZ10" s="22"/>
      <c r="PGE10" s="21"/>
      <c r="PGF10" s="21"/>
      <c r="PGG10" s="22"/>
      <c r="PGL10" s="21"/>
      <c r="PGM10" s="21"/>
      <c r="PGN10" s="22"/>
      <c r="PGS10" s="21"/>
      <c r="PGT10" s="21"/>
      <c r="PGU10" s="22"/>
      <c r="PGZ10" s="21"/>
      <c r="PHA10" s="21"/>
      <c r="PHB10" s="22"/>
      <c r="PHG10" s="21"/>
      <c r="PHH10" s="21"/>
      <c r="PHI10" s="22"/>
      <c r="PHN10" s="21"/>
      <c r="PHO10" s="21"/>
      <c r="PHP10" s="22"/>
      <c r="PHU10" s="21"/>
      <c r="PHV10" s="21"/>
      <c r="PHW10" s="22"/>
      <c r="PIB10" s="21"/>
      <c r="PIC10" s="21"/>
      <c r="PID10" s="22"/>
      <c r="PII10" s="21"/>
      <c r="PIJ10" s="21"/>
      <c r="PIK10" s="22"/>
      <c r="PIP10" s="21"/>
      <c r="PIQ10" s="21"/>
      <c r="PIR10" s="22"/>
      <c r="PIW10" s="21"/>
      <c r="PIX10" s="21"/>
      <c r="PIY10" s="22"/>
      <c r="PJD10" s="21"/>
      <c r="PJE10" s="21"/>
      <c r="PJF10" s="22"/>
      <c r="PJK10" s="21"/>
      <c r="PJL10" s="21"/>
      <c r="PJM10" s="22"/>
      <c r="PJR10" s="21"/>
      <c r="PJS10" s="21"/>
      <c r="PJT10" s="22"/>
      <c r="PJY10" s="21"/>
      <c r="PJZ10" s="21"/>
      <c r="PKA10" s="22"/>
      <c r="PKF10" s="21"/>
      <c r="PKG10" s="21"/>
      <c r="PKH10" s="22"/>
      <c r="PKM10" s="21"/>
      <c r="PKN10" s="21"/>
      <c r="PKO10" s="22"/>
      <c r="PKT10" s="21"/>
      <c r="PKU10" s="21"/>
      <c r="PKV10" s="22"/>
      <c r="PLA10" s="21"/>
      <c r="PLB10" s="21"/>
      <c r="PLC10" s="22"/>
      <c r="PLH10" s="21"/>
      <c r="PLI10" s="21"/>
      <c r="PLJ10" s="22"/>
      <c r="PLO10" s="21"/>
      <c r="PLP10" s="21"/>
      <c r="PLQ10" s="22"/>
      <c r="PLV10" s="21"/>
      <c r="PLW10" s="21"/>
      <c r="PLX10" s="22"/>
      <c r="PMC10" s="21"/>
      <c r="PMD10" s="21"/>
      <c r="PME10" s="22"/>
      <c r="PMJ10" s="21"/>
      <c r="PMK10" s="21"/>
      <c r="PML10" s="22"/>
      <c r="PMQ10" s="21"/>
      <c r="PMR10" s="21"/>
      <c r="PMS10" s="22"/>
      <c r="PMX10" s="21"/>
      <c r="PMY10" s="21"/>
      <c r="PMZ10" s="22"/>
      <c r="PNE10" s="21"/>
      <c r="PNF10" s="21"/>
      <c r="PNG10" s="22"/>
      <c r="PNL10" s="21"/>
      <c r="PNM10" s="21"/>
      <c r="PNN10" s="22"/>
      <c r="PNS10" s="21"/>
      <c r="PNT10" s="21"/>
      <c r="PNU10" s="22"/>
      <c r="PNZ10" s="21"/>
      <c r="POA10" s="21"/>
      <c r="POB10" s="22"/>
      <c r="POG10" s="21"/>
      <c r="POH10" s="21"/>
      <c r="POI10" s="22"/>
      <c r="PON10" s="21"/>
      <c r="POO10" s="21"/>
      <c r="POP10" s="22"/>
      <c r="POU10" s="21"/>
      <c r="POV10" s="21"/>
      <c r="POW10" s="22"/>
      <c r="PPB10" s="21"/>
      <c r="PPC10" s="21"/>
      <c r="PPD10" s="22"/>
      <c r="PPI10" s="21"/>
      <c r="PPJ10" s="21"/>
      <c r="PPK10" s="22"/>
      <c r="PPP10" s="21"/>
      <c r="PPQ10" s="21"/>
      <c r="PPR10" s="22"/>
      <c r="PPW10" s="21"/>
      <c r="PPX10" s="21"/>
      <c r="PPY10" s="22"/>
      <c r="PQD10" s="21"/>
      <c r="PQE10" s="21"/>
      <c r="PQF10" s="22"/>
      <c r="PQK10" s="21"/>
      <c r="PQL10" s="21"/>
      <c r="PQM10" s="22"/>
      <c r="PQR10" s="21"/>
      <c r="PQS10" s="21"/>
      <c r="PQT10" s="22"/>
      <c r="PQY10" s="21"/>
      <c r="PQZ10" s="21"/>
      <c r="PRA10" s="22"/>
      <c r="PRF10" s="21"/>
      <c r="PRG10" s="21"/>
      <c r="PRH10" s="22"/>
      <c r="PRM10" s="21"/>
      <c r="PRN10" s="21"/>
      <c r="PRO10" s="22"/>
      <c r="PRT10" s="21"/>
      <c r="PRU10" s="21"/>
      <c r="PRV10" s="22"/>
      <c r="PSA10" s="21"/>
      <c r="PSB10" s="21"/>
      <c r="PSC10" s="22"/>
      <c r="PSH10" s="21"/>
      <c r="PSI10" s="21"/>
      <c r="PSJ10" s="22"/>
      <c r="PSO10" s="21"/>
      <c r="PSP10" s="21"/>
      <c r="PSQ10" s="22"/>
      <c r="PSV10" s="21"/>
      <c r="PSW10" s="21"/>
      <c r="PSX10" s="22"/>
      <c r="PTC10" s="21"/>
      <c r="PTD10" s="21"/>
      <c r="PTE10" s="22"/>
      <c r="PTJ10" s="21"/>
      <c r="PTK10" s="21"/>
      <c r="PTL10" s="22"/>
      <c r="PTQ10" s="21"/>
      <c r="PTR10" s="21"/>
      <c r="PTS10" s="22"/>
      <c r="PTX10" s="21"/>
      <c r="PTY10" s="21"/>
      <c r="PTZ10" s="22"/>
      <c r="PUE10" s="21"/>
      <c r="PUF10" s="21"/>
      <c r="PUG10" s="22"/>
      <c r="PUL10" s="21"/>
      <c r="PUM10" s="21"/>
      <c r="PUN10" s="22"/>
      <c r="PUS10" s="21"/>
      <c r="PUT10" s="21"/>
      <c r="PUU10" s="22"/>
      <c r="PUZ10" s="21"/>
      <c r="PVA10" s="21"/>
      <c r="PVB10" s="22"/>
      <c r="PVG10" s="21"/>
      <c r="PVH10" s="21"/>
      <c r="PVI10" s="22"/>
      <c r="PVN10" s="21"/>
      <c r="PVO10" s="21"/>
      <c r="PVP10" s="22"/>
      <c r="PVU10" s="21"/>
      <c r="PVV10" s="21"/>
      <c r="PVW10" s="22"/>
      <c r="PWB10" s="21"/>
      <c r="PWC10" s="21"/>
      <c r="PWD10" s="22"/>
      <c r="PWI10" s="21"/>
      <c r="PWJ10" s="21"/>
      <c r="PWK10" s="22"/>
      <c r="PWP10" s="21"/>
      <c r="PWQ10" s="21"/>
      <c r="PWR10" s="22"/>
      <c r="PWW10" s="21"/>
      <c r="PWX10" s="21"/>
      <c r="PWY10" s="22"/>
      <c r="PXD10" s="21"/>
      <c r="PXE10" s="21"/>
      <c r="PXF10" s="22"/>
      <c r="PXK10" s="21"/>
      <c r="PXL10" s="21"/>
      <c r="PXM10" s="22"/>
      <c r="PXR10" s="21"/>
      <c r="PXS10" s="21"/>
      <c r="PXT10" s="22"/>
      <c r="PXY10" s="21"/>
      <c r="PXZ10" s="21"/>
      <c r="PYA10" s="22"/>
      <c r="PYF10" s="21"/>
      <c r="PYG10" s="21"/>
      <c r="PYH10" s="22"/>
      <c r="PYM10" s="21"/>
      <c r="PYN10" s="21"/>
      <c r="PYO10" s="22"/>
      <c r="PYT10" s="21"/>
      <c r="PYU10" s="21"/>
      <c r="PYV10" s="22"/>
      <c r="PZA10" s="21"/>
      <c r="PZB10" s="21"/>
      <c r="PZC10" s="22"/>
      <c r="PZH10" s="21"/>
      <c r="PZI10" s="21"/>
      <c r="PZJ10" s="22"/>
      <c r="PZO10" s="21"/>
      <c r="PZP10" s="21"/>
      <c r="PZQ10" s="22"/>
      <c r="PZV10" s="21"/>
      <c r="PZW10" s="21"/>
      <c r="PZX10" s="22"/>
      <c r="QAC10" s="21"/>
      <c r="QAD10" s="21"/>
      <c r="QAE10" s="22"/>
      <c r="QAJ10" s="21"/>
      <c r="QAK10" s="21"/>
      <c r="QAL10" s="22"/>
      <c r="QAQ10" s="21"/>
      <c r="QAR10" s="21"/>
      <c r="QAS10" s="22"/>
      <c r="QAX10" s="21"/>
      <c r="QAY10" s="21"/>
      <c r="QAZ10" s="22"/>
      <c r="QBE10" s="21"/>
      <c r="QBF10" s="21"/>
      <c r="QBG10" s="22"/>
      <c r="QBL10" s="21"/>
      <c r="QBM10" s="21"/>
      <c r="QBN10" s="22"/>
      <c r="QBS10" s="21"/>
      <c r="QBT10" s="21"/>
      <c r="QBU10" s="22"/>
      <c r="QBZ10" s="21"/>
      <c r="QCA10" s="21"/>
      <c r="QCB10" s="22"/>
      <c r="QCG10" s="21"/>
      <c r="QCH10" s="21"/>
      <c r="QCI10" s="22"/>
      <c r="QCN10" s="21"/>
      <c r="QCO10" s="21"/>
      <c r="QCP10" s="22"/>
      <c r="QCU10" s="21"/>
      <c r="QCV10" s="21"/>
      <c r="QCW10" s="22"/>
      <c r="QDB10" s="21"/>
      <c r="QDC10" s="21"/>
      <c r="QDD10" s="22"/>
      <c r="QDI10" s="21"/>
      <c r="QDJ10" s="21"/>
      <c r="QDK10" s="22"/>
      <c r="QDP10" s="21"/>
      <c r="QDQ10" s="21"/>
      <c r="QDR10" s="22"/>
      <c r="QDW10" s="21"/>
      <c r="QDX10" s="21"/>
      <c r="QDY10" s="22"/>
      <c r="QED10" s="21"/>
      <c r="QEE10" s="21"/>
      <c r="QEF10" s="22"/>
      <c r="QEK10" s="21"/>
      <c r="QEL10" s="21"/>
      <c r="QEM10" s="22"/>
      <c r="QER10" s="21"/>
      <c r="QES10" s="21"/>
      <c r="QET10" s="22"/>
      <c r="QEY10" s="21"/>
      <c r="QEZ10" s="21"/>
      <c r="QFA10" s="22"/>
      <c r="QFF10" s="21"/>
      <c r="QFG10" s="21"/>
      <c r="QFH10" s="22"/>
      <c r="QFM10" s="21"/>
      <c r="QFN10" s="21"/>
      <c r="QFO10" s="22"/>
      <c r="QFT10" s="21"/>
      <c r="QFU10" s="21"/>
      <c r="QFV10" s="22"/>
      <c r="QGA10" s="21"/>
      <c r="QGB10" s="21"/>
      <c r="QGC10" s="22"/>
      <c r="QGH10" s="21"/>
      <c r="QGI10" s="21"/>
      <c r="QGJ10" s="22"/>
      <c r="QGO10" s="21"/>
      <c r="QGP10" s="21"/>
      <c r="QGQ10" s="22"/>
      <c r="QGV10" s="21"/>
      <c r="QGW10" s="21"/>
      <c r="QGX10" s="22"/>
      <c r="QHC10" s="21"/>
      <c r="QHD10" s="21"/>
      <c r="QHE10" s="22"/>
      <c r="QHJ10" s="21"/>
      <c r="QHK10" s="21"/>
      <c r="QHL10" s="22"/>
      <c r="QHQ10" s="21"/>
      <c r="QHR10" s="21"/>
      <c r="QHS10" s="22"/>
      <c r="QHX10" s="21"/>
      <c r="QHY10" s="21"/>
      <c r="QHZ10" s="22"/>
      <c r="QIE10" s="21"/>
      <c r="QIF10" s="21"/>
      <c r="QIG10" s="22"/>
      <c r="QIL10" s="21"/>
      <c r="QIM10" s="21"/>
      <c r="QIN10" s="22"/>
      <c r="QIS10" s="21"/>
      <c r="QIT10" s="21"/>
      <c r="QIU10" s="22"/>
      <c r="QIZ10" s="21"/>
      <c r="QJA10" s="21"/>
      <c r="QJB10" s="22"/>
      <c r="QJG10" s="21"/>
      <c r="QJH10" s="21"/>
      <c r="QJI10" s="22"/>
      <c r="QJN10" s="21"/>
      <c r="QJO10" s="21"/>
      <c r="QJP10" s="22"/>
      <c r="QJU10" s="21"/>
      <c r="QJV10" s="21"/>
      <c r="QJW10" s="22"/>
      <c r="QKB10" s="21"/>
      <c r="QKC10" s="21"/>
      <c r="QKD10" s="22"/>
      <c r="QKI10" s="21"/>
      <c r="QKJ10" s="21"/>
      <c r="QKK10" s="22"/>
      <c r="QKP10" s="21"/>
      <c r="QKQ10" s="21"/>
      <c r="QKR10" s="22"/>
      <c r="QKW10" s="21"/>
      <c r="QKX10" s="21"/>
      <c r="QKY10" s="22"/>
      <c r="QLD10" s="21"/>
      <c r="QLE10" s="21"/>
      <c r="QLF10" s="22"/>
      <c r="QLK10" s="21"/>
      <c r="QLL10" s="21"/>
      <c r="QLM10" s="22"/>
      <c r="QLR10" s="21"/>
      <c r="QLS10" s="21"/>
      <c r="QLT10" s="22"/>
      <c r="QLY10" s="21"/>
      <c r="QLZ10" s="21"/>
      <c r="QMA10" s="22"/>
      <c r="QMF10" s="21"/>
      <c r="QMG10" s="21"/>
      <c r="QMH10" s="22"/>
      <c r="QMM10" s="21"/>
      <c r="QMN10" s="21"/>
      <c r="QMO10" s="22"/>
      <c r="QMT10" s="21"/>
      <c r="QMU10" s="21"/>
      <c r="QMV10" s="22"/>
      <c r="QNA10" s="21"/>
      <c r="QNB10" s="21"/>
      <c r="QNC10" s="22"/>
      <c r="QNH10" s="21"/>
      <c r="QNI10" s="21"/>
      <c r="QNJ10" s="22"/>
      <c r="QNO10" s="21"/>
      <c r="QNP10" s="21"/>
      <c r="QNQ10" s="22"/>
      <c r="QNV10" s="21"/>
      <c r="QNW10" s="21"/>
      <c r="QNX10" s="22"/>
      <c r="QOC10" s="21"/>
      <c r="QOD10" s="21"/>
      <c r="QOE10" s="22"/>
      <c r="QOJ10" s="21"/>
      <c r="QOK10" s="21"/>
      <c r="QOL10" s="22"/>
      <c r="QOQ10" s="21"/>
      <c r="QOR10" s="21"/>
      <c r="QOS10" s="22"/>
      <c r="QOX10" s="21"/>
      <c r="QOY10" s="21"/>
      <c r="QOZ10" s="22"/>
      <c r="QPE10" s="21"/>
      <c r="QPF10" s="21"/>
      <c r="QPG10" s="22"/>
      <c r="QPL10" s="21"/>
      <c r="QPM10" s="21"/>
      <c r="QPN10" s="22"/>
      <c r="QPS10" s="21"/>
      <c r="QPT10" s="21"/>
      <c r="QPU10" s="22"/>
      <c r="QPZ10" s="21"/>
      <c r="QQA10" s="21"/>
      <c r="QQB10" s="22"/>
      <c r="QQG10" s="21"/>
      <c r="QQH10" s="21"/>
      <c r="QQI10" s="22"/>
      <c r="QQN10" s="21"/>
      <c r="QQO10" s="21"/>
      <c r="QQP10" s="22"/>
      <c r="QQU10" s="21"/>
      <c r="QQV10" s="21"/>
      <c r="QQW10" s="22"/>
      <c r="QRB10" s="21"/>
      <c r="QRC10" s="21"/>
      <c r="QRD10" s="22"/>
      <c r="QRI10" s="21"/>
      <c r="QRJ10" s="21"/>
      <c r="QRK10" s="22"/>
      <c r="QRP10" s="21"/>
      <c r="QRQ10" s="21"/>
      <c r="QRR10" s="22"/>
      <c r="QRW10" s="21"/>
      <c r="QRX10" s="21"/>
      <c r="QRY10" s="22"/>
      <c r="QSD10" s="21"/>
      <c r="QSE10" s="21"/>
      <c r="QSF10" s="22"/>
      <c r="QSK10" s="21"/>
      <c r="QSL10" s="21"/>
      <c r="QSM10" s="22"/>
      <c r="QSR10" s="21"/>
      <c r="QSS10" s="21"/>
      <c r="QST10" s="22"/>
      <c r="QSY10" s="21"/>
      <c r="QSZ10" s="21"/>
      <c r="QTA10" s="22"/>
      <c r="QTF10" s="21"/>
      <c r="QTG10" s="21"/>
      <c r="QTH10" s="22"/>
      <c r="QTM10" s="21"/>
      <c r="QTN10" s="21"/>
      <c r="QTO10" s="22"/>
      <c r="QTT10" s="21"/>
      <c r="QTU10" s="21"/>
      <c r="QTV10" s="22"/>
      <c r="QUA10" s="21"/>
      <c r="QUB10" s="21"/>
      <c r="QUC10" s="22"/>
      <c r="QUH10" s="21"/>
      <c r="QUI10" s="21"/>
      <c r="QUJ10" s="22"/>
      <c r="QUO10" s="21"/>
      <c r="QUP10" s="21"/>
      <c r="QUQ10" s="22"/>
      <c r="QUV10" s="21"/>
      <c r="QUW10" s="21"/>
      <c r="QUX10" s="22"/>
      <c r="QVC10" s="21"/>
      <c r="QVD10" s="21"/>
      <c r="QVE10" s="22"/>
      <c r="QVJ10" s="21"/>
      <c r="QVK10" s="21"/>
      <c r="QVL10" s="22"/>
      <c r="QVQ10" s="21"/>
      <c r="QVR10" s="21"/>
      <c r="QVS10" s="22"/>
      <c r="QVX10" s="21"/>
      <c r="QVY10" s="21"/>
      <c r="QVZ10" s="22"/>
      <c r="QWE10" s="21"/>
      <c r="QWF10" s="21"/>
      <c r="QWG10" s="22"/>
      <c r="QWL10" s="21"/>
      <c r="QWM10" s="21"/>
      <c r="QWN10" s="22"/>
      <c r="QWS10" s="21"/>
      <c r="QWT10" s="21"/>
      <c r="QWU10" s="22"/>
      <c r="QWZ10" s="21"/>
      <c r="QXA10" s="21"/>
      <c r="QXB10" s="22"/>
      <c r="QXG10" s="21"/>
      <c r="QXH10" s="21"/>
      <c r="QXI10" s="22"/>
      <c r="QXN10" s="21"/>
      <c r="QXO10" s="21"/>
      <c r="QXP10" s="22"/>
      <c r="QXU10" s="21"/>
      <c r="QXV10" s="21"/>
      <c r="QXW10" s="22"/>
      <c r="QYB10" s="21"/>
      <c r="QYC10" s="21"/>
      <c r="QYD10" s="22"/>
      <c r="QYI10" s="21"/>
      <c r="QYJ10" s="21"/>
      <c r="QYK10" s="22"/>
      <c r="QYP10" s="21"/>
      <c r="QYQ10" s="21"/>
      <c r="QYR10" s="22"/>
      <c r="QYW10" s="21"/>
      <c r="QYX10" s="21"/>
      <c r="QYY10" s="22"/>
      <c r="QZD10" s="21"/>
      <c r="QZE10" s="21"/>
      <c r="QZF10" s="22"/>
      <c r="QZK10" s="21"/>
      <c r="QZL10" s="21"/>
      <c r="QZM10" s="22"/>
      <c r="QZR10" s="21"/>
      <c r="QZS10" s="21"/>
      <c r="QZT10" s="22"/>
      <c r="QZY10" s="21"/>
      <c r="QZZ10" s="21"/>
      <c r="RAA10" s="22"/>
      <c r="RAF10" s="21"/>
      <c r="RAG10" s="21"/>
      <c r="RAH10" s="22"/>
      <c r="RAM10" s="21"/>
      <c r="RAN10" s="21"/>
      <c r="RAO10" s="22"/>
      <c r="RAT10" s="21"/>
      <c r="RAU10" s="21"/>
      <c r="RAV10" s="22"/>
      <c r="RBA10" s="21"/>
      <c r="RBB10" s="21"/>
      <c r="RBC10" s="22"/>
      <c r="RBH10" s="21"/>
      <c r="RBI10" s="21"/>
      <c r="RBJ10" s="22"/>
      <c r="RBO10" s="21"/>
      <c r="RBP10" s="21"/>
      <c r="RBQ10" s="22"/>
      <c r="RBV10" s="21"/>
      <c r="RBW10" s="21"/>
      <c r="RBX10" s="22"/>
      <c r="RCC10" s="21"/>
      <c r="RCD10" s="21"/>
      <c r="RCE10" s="22"/>
      <c r="RCJ10" s="21"/>
      <c r="RCK10" s="21"/>
      <c r="RCL10" s="22"/>
      <c r="RCQ10" s="21"/>
      <c r="RCR10" s="21"/>
      <c r="RCS10" s="22"/>
      <c r="RCX10" s="21"/>
      <c r="RCY10" s="21"/>
      <c r="RCZ10" s="22"/>
      <c r="RDE10" s="21"/>
      <c r="RDF10" s="21"/>
      <c r="RDG10" s="22"/>
      <c r="RDL10" s="21"/>
      <c r="RDM10" s="21"/>
      <c r="RDN10" s="22"/>
      <c r="RDS10" s="21"/>
      <c r="RDT10" s="21"/>
      <c r="RDU10" s="22"/>
      <c r="RDZ10" s="21"/>
      <c r="REA10" s="21"/>
      <c r="REB10" s="22"/>
      <c r="REG10" s="21"/>
      <c r="REH10" s="21"/>
      <c r="REI10" s="22"/>
      <c r="REN10" s="21"/>
      <c r="REO10" s="21"/>
      <c r="REP10" s="22"/>
      <c r="REU10" s="21"/>
      <c r="REV10" s="21"/>
      <c r="REW10" s="22"/>
      <c r="RFB10" s="21"/>
      <c r="RFC10" s="21"/>
      <c r="RFD10" s="22"/>
      <c r="RFI10" s="21"/>
      <c r="RFJ10" s="21"/>
      <c r="RFK10" s="22"/>
      <c r="RFP10" s="21"/>
      <c r="RFQ10" s="21"/>
      <c r="RFR10" s="22"/>
      <c r="RFW10" s="21"/>
      <c r="RFX10" s="21"/>
      <c r="RFY10" s="22"/>
      <c r="RGD10" s="21"/>
      <c r="RGE10" s="21"/>
      <c r="RGF10" s="22"/>
      <c r="RGK10" s="21"/>
      <c r="RGL10" s="21"/>
      <c r="RGM10" s="22"/>
      <c r="RGR10" s="21"/>
      <c r="RGS10" s="21"/>
      <c r="RGT10" s="22"/>
      <c r="RGY10" s="21"/>
      <c r="RGZ10" s="21"/>
      <c r="RHA10" s="22"/>
      <c r="RHF10" s="21"/>
      <c r="RHG10" s="21"/>
      <c r="RHH10" s="22"/>
      <c r="RHM10" s="21"/>
      <c r="RHN10" s="21"/>
      <c r="RHO10" s="22"/>
      <c r="RHT10" s="21"/>
      <c r="RHU10" s="21"/>
      <c r="RHV10" s="22"/>
      <c r="RIA10" s="21"/>
      <c r="RIB10" s="21"/>
      <c r="RIC10" s="22"/>
      <c r="RIH10" s="21"/>
      <c r="RII10" s="21"/>
      <c r="RIJ10" s="22"/>
      <c r="RIO10" s="21"/>
      <c r="RIP10" s="21"/>
      <c r="RIQ10" s="22"/>
      <c r="RIV10" s="21"/>
      <c r="RIW10" s="21"/>
      <c r="RIX10" s="22"/>
      <c r="RJC10" s="21"/>
      <c r="RJD10" s="21"/>
      <c r="RJE10" s="22"/>
      <c r="RJJ10" s="21"/>
      <c r="RJK10" s="21"/>
      <c r="RJL10" s="22"/>
      <c r="RJQ10" s="21"/>
      <c r="RJR10" s="21"/>
      <c r="RJS10" s="22"/>
      <c r="RJX10" s="21"/>
      <c r="RJY10" s="21"/>
      <c r="RJZ10" s="22"/>
      <c r="RKE10" s="21"/>
      <c r="RKF10" s="21"/>
      <c r="RKG10" s="22"/>
      <c r="RKL10" s="21"/>
      <c r="RKM10" s="21"/>
      <c r="RKN10" s="22"/>
      <c r="RKS10" s="21"/>
      <c r="RKT10" s="21"/>
      <c r="RKU10" s="22"/>
      <c r="RKZ10" s="21"/>
      <c r="RLA10" s="21"/>
      <c r="RLB10" s="22"/>
      <c r="RLG10" s="21"/>
      <c r="RLH10" s="21"/>
      <c r="RLI10" s="22"/>
      <c r="RLN10" s="21"/>
      <c r="RLO10" s="21"/>
      <c r="RLP10" s="22"/>
      <c r="RLU10" s="21"/>
      <c r="RLV10" s="21"/>
      <c r="RLW10" s="22"/>
      <c r="RMB10" s="21"/>
      <c r="RMC10" s="21"/>
      <c r="RMD10" s="22"/>
      <c r="RMI10" s="21"/>
      <c r="RMJ10" s="21"/>
      <c r="RMK10" s="22"/>
      <c r="RMP10" s="21"/>
      <c r="RMQ10" s="21"/>
      <c r="RMR10" s="22"/>
      <c r="RMW10" s="21"/>
      <c r="RMX10" s="21"/>
      <c r="RMY10" s="22"/>
      <c r="RND10" s="21"/>
      <c r="RNE10" s="21"/>
      <c r="RNF10" s="22"/>
      <c r="RNK10" s="21"/>
      <c r="RNL10" s="21"/>
      <c r="RNM10" s="22"/>
      <c r="RNR10" s="21"/>
      <c r="RNS10" s="21"/>
      <c r="RNT10" s="22"/>
      <c r="RNY10" s="21"/>
      <c r="RNZ10" s="21"/>
      <c r="ROA10" s="22"/>
      <c r="ROF10" s="21"/>
      <c r="ROG10" s="21"/>
      <c r="ROH10" s="22"/>
      <c r="ROM10" s="21"/>
      <c r="RON10" s="21"/>
      <c r="ROO10" s="22"/>
      <c r="ROT10" s="21"/>
      <c r="ROU10" s="21"/>
      <c r="ROV10" s="22"/>
      <c r="RPA10" s="21"/>
      <c r="RPB10" s="21"/>
      <c r="RPC10" s="22"/>
      <c r="RPH10" s="21"/>
      <c r="RPI10" s="21"/>
      <c r="RPJ10" s="22"/>
      <c r="RPO10" s="21"/>
      <c r="RPP10" s="21"/>
      <c r="RPQ10" s="22"/>
      <c r="RPV10" s="21"/>
      <c r="RPW10" s="21"/>
      <c r="RPX10" s="22"/>
      <c r="RQC10" s="21"/>
      <c r="RQD10" s="21"/>
      <c r="RQE10" s="22"/>
      <c r="RQJ10" s="21"/>
      <c r="RQK10" s="21"/>
      <c r="RQL10" s="22"/>
      <c r="RQQ10" s="21"/>
      <c r="RQR10" s="21"/>
      <c r="RQS10" s="22"/>
      <c r="RQX10" s="21"/>
      <c r="RQY10" s="21"/>
      <c r="RQZ10" s="22"/>
      <c r="RRE10" s="21"/>
      <c r="RRF10" s="21"/>
      <c r="RRG10" s="22"/>
      <c r="RRL10" s="21"/>
      <c r="RRM10" s="21"/>
      <c r="RRN10" s="22"/>
      <c r="RRS10" s="21"/>
      <c r="RRT10" s="21"/>
      <c r="RRU10" s="22"/>
      <c r="RRZ10" s="21"/>
      <c r="RSA10" s="21"/>
      <c r="RSB10" s="22"/>
      <c r="RSG10" s="21"/>
      <c r="RSH10" s="21"/>
      <c r="RSI10" s="22"/>
      <c r="RSN10" s="21"/>
      <c r="RSO10" s="21"/>
      <c r="RSP10" s="22"/>
      <c r="RSU10" s="21"/>
      <c r="RSV10" s="21"/>
      <c r="RSW10" s="22"/>
      <c r="RTB10" s="21"/>
      <c r="RTC10" s="21"/>
      <c r="RTD10" s="22"/>
      <c r="RTI10" s="21"/>
      <c r="RTJ10" s="21"/>
      <c r="RTK10" s="22"/>
      <c r="RTP10" s="21"/>
      <c r="RTQ10" s="21"/>
      <c r="RTR10" s="22"/>
      <c r="RTW10" s="21"/>
      <c r="RTX10" s="21"/>
      <c r="RTY10" s="22"/>
      <c r="RUD10" s="21"/>
      <c r="RUE10" s="21"/>
      <c r="RUF10" s="22"/>
      <c r="RUK10" s="21"/>
      <c r="RUL10" s="21"/>
      <c r="RUM10" s="22"/>
      <c r="RUR10" s="21"/>
      <c r="RUS10" s="21"/>
      <c r="RUT10" s="22"/>
      <c r="RUY10" s="21"/>
      <c r="RUZ10" s="21"/>
      <c r="RVA10" s="22"/>
      <c r="RVF10" s="21"/>
      <c r="RVG10" s="21"/>
      <c r="RVH10" s="22"/>
      <c r="RVM10" s="21"/>
      <c r="RVN10" s="21"/>
      <c r="RVO10" s="22"/>
      <c r="RVT10" s="21"/>
      <c r="RVU10" s="21"/>
      <c r="RVV10" s="22"/>
      <c r="RWA10" s="21"/>
      <c r="RWB10" s="21"/>
      <c r="RWC10" s="22"/>
      <c r="RWH10" s="21"/>
      <c r="RWI10" s="21"/>
      <c r="RWJ10" s="22"/>
      <c r="RWO10" s="21"/>
      <c r="RWP10" s="21"/>
      <c r="RWQ10" s="22"/>
      <c r="RWV10" s="21"/>
      <c r="RWW10" s="21"/>
      <c r="RWX10" s="22"/>
      <c r="RXC10" s="21"/>
      <c r="RXD10" s="21"/>
      <c r="RXE10" s="22"/>
      <c r="RXJ10" s="21"/>
      <c r="RXK10" s="21"/>
      <c r="RXL10" s="22"/>
      <c r="RXQ10" s="21"/>
      <c r="RXR10" s="21"/>
      <c r="RXS10" s="22"/>
      <c r="RXX10" s="21"/>
      <c r="RXY10" s="21"/>
      <c r="RXZ10" s="22"/>
      <c r="RYE10" s="21"/>
      <c r="RYF10" s="21"/>
      <c r="RYG10" s="22"/>
      <c r="RYL10" s="21"/>
      <c r="RYM10" s="21"/>
      <c r="RYN10" s="22"/>
      <c r="RYS10" s="21"/>
      <c r="RYT10" s="21"/>
      <c r="RYU10" s="22"/>
      <c r="RYZ10" s="21"/>
      <c r="RZA10" s="21"/>
      <c r="RZB10" s="22"/>
      <c r="RZG10" s="21"/>
      <c r="RZH10" s="21"/>
      <c r="RZI10" s="22"/>
      <c r="RZN10" s="21"/>
      <c r="RZO10" s="21"/>
      <c r="RZP10" s="22"/>
      <c r="RZU10" s="21"/>
      <c r="RZV10" s="21"/>
      <c r="RZW10" s="22"/>
      <c r="SAB10" s="21"/>
      <c r="SAC10" s="21"/>
      <c r="SAD10" s="22"/>
      <c r="SAI10" s="21"/>
      <c r="SAJ10" s="21"/>
      <c r="SAK10" s="22"/>
      <c r="SAP10" s="21"/>
      <c r="SAQ10" s="21"/>
      <c r="SAR10" s="22"/>
      <c r="SAW10" s="21"/>
      <c r="SAX10" s="21"/>
      <c r="SAY10" s="22"/>
      <c r="SBD10" s="21"/>
      <c r="SBE10" s="21"/>
      <c r="SBF10" s="22"/>
      <c r="SBK10" s="21"/>
      <c r="SBL10" s="21"/>
      <c r="SBM10" s="22"/>
      <c r="SBR10" s="21"/>
      <c r="SBS10" s="21"/>
      <c r="SBT10" s="22"/>
      <c r="SBY10" s="21"/>
      <c r="SBZ10" s="21"/>
      <c r="SCA10" s="22"/>
      <c r="SCF10" s="21"/>
      <c r="SCG10" s="21"/>
      <c r="SCH10" s="22"/>
      <c r="SCM10" s="21"/>
      <c r="SCN10" s="21"/>
      <c r="SCO10" s="22"/>
      <c r="SCT10" s="21"/>
      <c r="SCU10" s="21"/>
      <c r="SCV10" s="22"/>
      <c r="SDA10" s="21"/>
      <c r="SDB10" s="21"/>
      <c r="SDC10" s="22"/>
      <c r="SDH10" s="21"/>
      <c r="SDI10" s="21"/>
      <c r="SDJ10" s="22"/>
      <c r="SDO10" s="21"/>
      <c r="SDP10" s="21"/>
      <c r="SDQ10" s="22"/>
      <c r="SDV10" s="21"/>
      <c r="SDW10" s="21"/>
      <c r="SDX10" s="22"/>
      <c r="SEC10" s="21"/>
      <c r="SED10" s="21"/>
      <c r="SEE10" s="22"/>
      <c r="SEJ10" s="21"/>
      <c r="SEK10" s="21"/>
      <c r="SEL10" s="22"/>
      <c r="SEQ10" s="21"/>
      <c r="SER10" s="21"/>
      <c r="SES10" s="22"/>
      <c r="SEX10" s="21"/>
      <c r="SEY10" s="21"/>
      <c r="SEZ10" s="22"/>
      <c r="SFE10" s="21"/>
      <c r="SFF10" s="21"/>
      <c r="SFG10" s="22"/>
      <c r="SFL10" s="21"/>
      <c r="SFM10" s="21"/>
      <c r="SFN10" s="22"/>
      <c r="SFS10" s="21"/>
      <c r="SFT10" s="21"/>
      <c r="SFU10" s="22"/>
      <c r="SFZ10" s="21"/>
      <c r="SGA10" s="21"/>
      <c r="SGB10" s="22"/>
      <c r="SGG10" s="21"/>
      <c r="SGH10" s="21"/>
      <c r="SGI10" s="22"/>
      <c r="SGN10" s="21"/>
      <c r="SGO10" s="21"/>
      <c r="SGP10" s="22"/>
      <c r="SGU10" s="21"/>
      <c r="SGV10" s="21"/>
      <c r="SGW10" s="22"/>
      <c r="SHB10" s="21"/>
      <c r="SHC10" s="21"/>
      <c r="SHD10" s="22"/>
      <c r="SHI10" s="21"/>
      <c r="SHJ10" s="21"/>
      <c r="SHK10" s="22"/>
      <c r="SHP10" s="21"/>
      <c r="SHQ10" s="21"/>
      <c r="SHR10" s="22"/>
      <c r="SHW10" s="21"/>
      <c r="SHX10" s="21"/>
      <c r="SHY10" s="22"/>
      <c r="SID10" s="21"/>
      <c r="SIE10" s="21"/>
      <c r="SIF10" s="22"/>
      <c r="SIK10" s="21"/>
      <c r="SIL10" s="21"/>
      <c r="SIM10" s="22"/>
      <c r="SIR10" s="21"/>
      <c r="SIS10" s="21"/>
      <c r="SIT10" s="22"/>
      <c r="SIY10" s="21"/>
      <c r="SIZ10" s="21"/>
      <c r="SJA10" s="22"/>
      <c r="SJF10" s="21"/>
      <c r="SJG10" s="21"/>
      <c r="SJH10" s="22"/>
      <c r="SJM10" s="21"/>
      <c r="SJN10" s="21"/>
      <c r="SJO10" s="22"/>
      <c r="SJT10" s="21"/>
      <c r="SJU10" s="21"/>
      <c r="SJV10" s="22"/>
      <c r="SKA10" s="21"/>
      <c r="SKB10" s="21"/>
      <c r="SKC10" s="22"/>
      <c r="SKH10" s="21"/>
      <c r="SKI10" s="21"/>
      <c r="SKJ10" s="22"/>
      <c r="SKO10" s="21"/>
      <c r="SKP10" s="21"/>
      <c r="SKQ10" s="22"/>
      <c r="SKV10" s="21"/>
      <c r="SKW10" s="21"/>
      <c r="SKX10" s="22"/>
      <c r="SLC10" s="21"/>
      <c r="SLD10" s="21"/>
      <c r="SLE10" s="22"/>
      <c r="SLJ10" s="21"/>
      <c r="SLK10" s="21"/>
      <c r="SLL10" s="22"/>
      <c r="SLQ10" s="21"/>
      <c r="SLR10" s="21"/>
      <c r="SLS10" s="22"/>
      <c r="SLX10" s="21"/>
      <c r="SLY10" s="21"/>
      <c r="SLZ10" s="22"/>
      <c r="SME10" s="21"/>
      <c r="SMF10" s="21"/>
      <c r="SMG10" s="22"/>
      <c r="SML10" s="21"/>
      <c r="SMM10" s="21"/>
      <c r="SMN10" s="22"/>
      <c r="SMS10" s="21"/>
      <c r="SMT10" s="21"/>
      <c r="SMU10" s="22"/>
      <c r="SMZ10" s="21"/>
      <c r="SNA10" s="21"/>
      <c r="SNB10" s="22"/>
      <c r="SNG10" s="21"/>
      <c r="SNH10" s="21"/>
      <c r="SNI10" s="22"/>
      <c r="SNN10" s="21"/>
      <c r="SNO10" s="21"/>
      <c r="SNP10" s="22"/>
      <c r="SNU10" s="21"/>
      <c r="SNV10" s="21"/>
      <c r="SNW10" s="22"/>
      <c r="SOB10" s="21"/>
      <c r="SOC10" s="21"/>
      <c r="SOD10" s="22"/>
      <c r="SOI10" s="21"/>
      <c r="SOJ10" s="21"/>
      <c r="SOK10" s="22"/>
      <c r="SOP10" s="21"/>
      <c r="SOQ10" s="21"/>
      <c r="SOR10" s="22"/>
      <c r="SOW10" s="21"/>
      <c r="SOX10" s="21"/>
      <c r="SOY10" s="22"/>
      <c r="SPD10" s="21"/>
      <c r="SPE10" s="21"/>
      <c r="SPF10" s="22"/>
      <c r="SPK10" s="21"/>
      <c r="SPL10" s="21"/>
      <c r="SPM10" s="22"/>
      <c r="SPR10" s="21"/>
      <c r="SPS10" s="21"/>
      <c r="SPT10" s="22"/>
      <c r="SPY10" s="21"/>
      <c r="SPZ10" s="21"/>
      <c r="SQA10" s="22"/>
      <c r="SQF10" s="21"/>
      <c r="SQG10" s="21"/>
      <c r="SQH10" s="22"/>
      <c r="SQM10" s="21"/>
      <c r="SQN10" s="21"/>
      <c r="SQO10" s="22"/>
      <c r="SQT10" s="21"/>
      <c r="SQU10" s="21"/>
      <c r="SQV10" s="22"/>
      <c r="SRA10" s="21"/>
      <c r="SRB10" s="21"/>
      <c r="SRC10" s="22"/>
      <c r="SRH10" s="21"/>
      <c r="SRI10" s="21"/>
      <c r="SRJ10" s="22"/>
      <c r="SRO10" s="21"/>
      <c r="SRP10" s="21"/>
      <c r="SRQ10" s="22"/>
      <c r="SRV10" s="21"/>
      <c r="SRW10" s="21"/>
      <c r="SRX10" s="22"/>
      <c r="SSC10" s="21"/>
      <c r="SSD10" s="21"/>
      <c r="SSE10" s="22"/>
      <c r="SSJ10" s="21"/>
      <c r="SSK10" s="21"/>
      <c r="SSL10" s="22"/>
      <c r="SSQ10" s="21"/>
      <c r="SSR10" s="21"/>
      <c r="SSS10" s="22"/>
      <c r="SSX10" s="21"/>
      <c r="SSY10" s="21"/>
      <c r="SSZ10" s="22"/>
      <c r="STE10" s="21"/>
      <c r="STF10" s="21"/>
      <c r="STG10" s="22"/>
      <c r="STL10" s="21"/>
      <c r="STM10" s="21"/>
      <c r="STN10" s="22"/>
      <c r="STS10" s="21"/>
      <c r="STT10" s="21"/>
      <c r="STU10" s="22"/>
      <c r="STZ10" s="21"/>
      <c r="SUA10" s="21"/>
      <c r="SUB10" s="22"/>
      <c r="SUG10" s="21"/>
      <c r="SUH10" s="21"/>
      <c r="SUI10" s="22"/>
      <c r="SUN10" s="21"/>
      <c r="SUO10" s="21"/>
      <c r="SUP10" s="22"/>
      <c r="SUU10" s="21"/>
      <c r="SUV10" s="21"/>
      <c r="SUW10" s="22"/>
      <c r="SVB10" s="21"/>
      <c r="SVC10" s="21"/>
      <c r="SVD10" s="22"/>
      <c r="SVI10" s="21"/>
      <c r="SVJ10" s="21"/>
      <c r="SVK10" s="22"/>
      <c r="SVP10" s="21"/>
      <c r="SVQ10" s="21"/>
      <c r="SVR10" s="22"/>
      <c r="SVW10" s="21"/>
      <c r="SVX10" s="21"/>
      <c r="SVY10" s="22"/>
      <c r="SWD10" s="21"/>
      <c r="SWE10" s="21"/>
      <c r="SWF10" s="22"/>
      <c r="SWK10" s="21"/>
      <c r="SWL10" s="21"/>
      <c r="SWM10" s="22"/>
      <c r="SWR10" s="21"/>
      <c r="SWS10" s="21"/>
      <c r="SWT10" s="22"/>
      <c r="SWY10" s="21"/>
      <c r="SWZ10" s="21"/>
      <c r="SXA10" s="22"/>
      <c r="SXF10" s="21"/>
      <c r="SXG10" s="21"/>
      <c r="SXH10" s="22"/>
      <c r="SXM10" s="21"/>
      <c r="SXN10" s="21"/>
      <c r="SXO10" s="22"/>
      <c r="SXT10" s="21"/>
      <c r="SXU10" s="21"/>
      <c r="SXV10" s="22"/>
      <c r="SYA10" s="21"/>
      <c r="SYB10" s="21"/>
      <c r="SYC10" s="22"/>
      <c r="SYH10" s="21"/>
      <c r="SYI10" s="21"/>
      <c r="SYJ10" s="22"/>
      <c r="SYO10" s="21"/>
      <c r="SYP10" s="21"/>
      <c r="SYQ10" s="22"/>
      <c r="SYV10" s="21"/>
      <c r="SYW10" s="21"/>
      <c r="SYX10" s="22"/>
      <c r="SZC10" s="21"/>
      <c r="SZD10" s="21"/>
      <c r="SZE10" s="22"/>
      <c r="SZJ10" s="21"/>
      <c r="SZK10" s="21"/>
      <c r="SZL10" s="22"/>
      <c r="SZQ10" s="21"/>
      <c r="SZR10" s="21"/>
      <c r="SZS10" s="22"/>
      <c r="SZX10" s="21"/>
      <c r="SZY10" s="21"/>
      <c r="SZZ10" s="22"/>
      <c r="TAE10" s="21"/>
      <c r="TAF10" s="21"/>
      <c r="TAG10" s="22"/>
      <c r="TAL10" s="21"/>
      <c r="TAM10" s="21"/>
      <c r="TAN10" s="22"/>
      <c r="TAS10" s="21"/>
      <c r="TAT10" s="21"/>
      <c r="TAU10" s="22"/>
      <c r="TAZ10" s="21"/>
      <c r="TBA10" s="21"/>
      <c r="TBB10" s="22"/>
      <c r="TBG10" s="21"/>
      <c r="TBH10" s="21"/>
      <c r="TBI10" s="22"/>
      <c r="TBN10" s="21"/>
      <c r="TBO10" s="21"/>
      <c r="TBP10" s="22"/>
      <c r="TBU10" s="21"/>
      <c r="TBV10" s="21"/>
      <c r="TBW10" s="22"/>
      <c r="TCB10" s="21"/>
      <c r="TCC10" s="21"/>
      <c r="TCD10" s="22"/>
      <c r="TCI10" s="21"/>
      <c r="TCJ10" s="21"/>
      <c r="TCK10" s="22"/>
      <c r="TCP10" s="21"/>
      <c r="TCQ10" s="21"/>
      <c r="TCR10" s="22"/>
      <c r="TCW10" s="21"/>
      <c r="TCX10" s="21"/>
      <c r="TCY10" s="22"/>
      <c r="TDD10" s="21"/>
      <c r="TDE10" s="21"/>
      <c r="TDF10" s="22"/>
      <c r="TDK10" s="21"/>
      <c r="TDL10" s="21"/>
      <c r="TDM10" s="22"/>
      <c r="TDR10" s="21"/>
      <c r="TDS10" s="21"/>
      <c r="TDT10" s="22"/>
      <c r="TDY10" s="21"/>
      <c r="TDZ10" s="21"/>
      <c r="TEA10" s="22"/>
      <c r="TEF10" s="21"/>
      <c r="TEG10" s="21"/>
      <c r="TEH10" s="22"/>
      <c r="TEM10" s="21"/>
      <c r="TEN10" s="21"/>
      <c r="TEO10" s="22"/>
      <c r="TET10" s="21"/>
      <c r="TEU10" s="21"/>
      <c r="TEV10" s="22"/>
      <c r="TFA10" s="21"/>
      <c r="TFB10" s="21"/>
      <c r="TFC10" s="22"/>
      <c r="TFH10" s="21"/>
      <c r="TFI10" s="21"/>
      <c r="TFJ10" s="22"/>
      <c r="TFO10" s="21"/>
      <c r="TFP10" s="21"/>
      <c r="TFQ10" s="22"/>
      <c r="TFV10" s="21"/>
      <c r="TFW10" s="21"/>
      <c r="TFX10" s="22"/>
      <c r="TGC10" s="21"/>
      <c r="TGD10" s="21"/>
      <c r="TGE10" s="22"/>
      <c r="TGJ10" s="21"/>
      <c r="TGK10" s="21"/>
      <c r="TGL10" s="22"/>
      <c r="TGQ10" s="21"/>
      <c r="TGR10" s="21"/>
      <c r="TGS10" s="22"/>
      <c r="TGX10" s="21"/>
      <c r="TGY10" s="21"/>
      <c r="TGZ10" s="22"/>
      <c r="THE10" s="21"/>
      <c r="THF10" s="21"/>
      <c r="THG10" s="22"/>
      <c r="THL10" s="21"/>
      <c r="THM10" s="21"/>
      <c r="THN10" s="22"/>
      <c r="THS10" s="21"/>
      <c r="THT10" s="21"/>
      <c r="THU10" s="22"/>
      <c r="THZ10" s="21"/>
      <c r="TIA10" s="21"/>
      <c r="TIB10" s="22"/>
      <c r="TIG10" s="21"/>
      <c r="TIH10" s="21"/>
      <c r="TII10" s="22"/>
      <c r="TIN10" s="21"/>
      <c r="TIO10" s="21"/>
      <c r="TIP10" s="22"/>
      <c r="TIU10" s="21"/>
      <c r="TIV10" s="21"/>
      <c r="TIW10" s="22"/>
      <c r="TJB10" s="21"/>
      <c r="TJC10" s="21"/>
      <c r="TJD10" s="22"/>
      <c r="TJI10" s="21"/>
      <c r="TJJ10" s="21"/>
      <c r="TJK10" s="22"/>
      <c r="TJP10" s="21"/>
      <c r="TJQ10" s="21"/>
      <c r="TJR10" s="22"/>
      <c r="TJW10" s="21"/>
      <c r="TJX10" s="21"/>
      <c r="TJY10" s="22"/>
      <c r="TKD10" s="21"/>
      <c r="TKE10" s="21"/>
      <c r="TKF10" s="22"/>
      <c r="TKK10" s="21"/>
      <c r="TKL10" s="21"/>
      <c r="TKM10" s="22"/>
      <c r="TKR10" s="21"/>
      <c r="TKS10" s="21"/>
      <c r="TKT10" s="22"/>
      <c r="TKY10" s="21"/>
      <c r="TKZ10" s="21"/>
      <c r="TLA10" s="22"/>
      <c r="TLF10" s="21"/>
      <c r="TLG10" s="21"/>
      <c r="TLH10" s="22"/>
      <c r="TLM10" s="21"/>
      <c r="TLN10" s="21"/>
      <c r="TLO10" s="22"/>
      <c r="TLT10" s="21"/>
      <c r="TLU10" s="21"/>
      <c r="TLV10" s="22"/>
      <c r="TMA10" s="21"/>
      <c r="TMB10" s="21"/>
      <c r="TMC10" s="22"/>
      <c r="TMH10" s="21"/>
      <c r="TMI10" s="21"/>
      <c r="TMJ10" s="22"/>
      <c r="TMO10" s="21"/>
      <c r="TMP10" s="21"/>
      <c r="TMQ10" s="22"/>
      <c r="TMV10" s="21"/>
      <c r="TMW10" s="21"/>
      <c r="TMX10" s="22"/>
      <c r="TNC10" s="21"/>
      <c r="TND10" s="21"/>
      <c r="TNE10" s="22"/>
      <c r="TNJ10" s="21"/>
      <c r="TNK10" s="21"/>
      <c r="TNL10" s="22"/>
      <c r="TNQ10" s="21"/>
      <c r="TNR10" s="21"/>
      <c r="TNS10" s="22"/>
      <c r="TNX10" s="21"/>
      <c r="TNY10" s="21"/>
      <c r="TNZ10" s="22"/>
      <c r="TOE10" s="21"/>
      <c r="TOF10" s="21"/>
      <c r="TOG10" s="22"/>
      <c r="TOL10" s="21"/>
      <c r="TOM10" s="21"/>
      <c r="TON10" s="22"/>
      <c r="TOS10" s="21"/>
      <c r="TOT10" s="21"/>
      <c r="TOU10" s="22"/>
      <c r="TOZ10" s="21"/>
      <c r="TPA10" s="21"/>
      <c r="TPB10" s="22"/>
      <c r="TPG10" s="21"/>
      <c r="TPH10" s="21"/>
      <c r="TPI10" s="22"/>
      <c r="TPN10" s="21"/>
      <c r="TPO10" s="21"/>
      <c r="TPP10" s="22"/>
      <c r="TPU10" s="21"/>
      <c r="TPV10" s="21"/>
      <c r="TPW10" s="22"/>
      <c r="TQB10" s="21"/>
      <c r="TQC10" s="21"/>
      <c r="TQD10" s="22"/>
      <c r="TQI10" s="21"/>
      <c r="TQJ10" s="21"/>
      <c r="TQK10" s="22"/>
      <c r="TQP10" s="21"/>
      <c r="TQQ10" s="21"/>
      <c r="TQR10" s="22"/>
      <c r="TQW10" s="21"/>
      <c r="TQX10" s="21"/>
      <c r="TQY10" s="22"/>
      <c r="TRD10" s="21"/>
      <c r="TRE10" s="21"/>
      <c r="TRF10" s="22"/>
      <c r="TRK10" s="21"/>
      <c r="TRL10" s="21"/>
      <c r="TRM10" s="22"/>
      <c r="TRR10" s="21"/>
      <c r="TRS10" s="21"/>
      <c r="TRT10" s="22"/>
      <c r="TRY10" s="21"/>
      <c r="TRZ10" s="21"/>
      <c r="TSA10" s="22"/>
      <c r="TSF10" s="21"/>
      <c r="TSG10" s="21"/>
      <c r="TSH10" s="22"/>
      <c r="TSM10" s="21"/>
      <c r="TSN10" s="21"/>
      <c r="TSO10" s="22"/>
      <c r="TST10" s="21"/>
      <c r="TSU10" s="21"/>
      <c r="TSV10" s="22"/>
      <c r="TTA10" s="21"/>
      <c r="TTB10" s="21"/>
      <c r="TTC10" s="22"/>
      <c r="TTH10" s="21"/>
      <c r="TTI10" s="21"/>
      <c r="TTJ10" s="22"/>
      <c r="TTO10" s="21"/>
      <c r="TTP10" s="21"/>
      <c r="TTQ10" s="22"/>
      <c r="TTV10" s="21"/>
      <c r="TTW10" s="21"/>
      <c r="TTX10" s="22"/>
      <c r="TUC10" s="21"/>
      <c r="TUD10" s="21"/>
      <c r="TUE10" s="22"/>
      <c r="TUJ10" s="21"/>
      <c r="TUK10" s="21"/>
      <c r="TUL10" s="22"/>
      <c r="TUQ10" s="21"/>
      <c r="TUR10" s="21"/>
      <c r="TUS10" s="22"/>
      <c r="TUX10" s="21"/>
      <c r="TUY10" s="21"/>
      <c r="TUZ10" s="22"/>
      <c r="TVE10" s="21"/>
      <c r="TVF10" s="21"/>
      <c r="TVG10" s="22"/>
      <c r="TVL10" s="21"/>
      <c r="TVM10" s="21"/>
      <c r="TVN10" s="22"/>
      <c r="TVS10" s="21"/>
      <c r="TVT10" s="21"/>
      <c r="TVU10" s="22"/>
      <c r="TVZ10" s="21"/>
      <c r="TWA10" s="21"/>
      <c r="TWB10" s="22"/>
      <c r="TWG10" s="21"/>
      <c r="TWH10" s="21"/>
      <c r="TWI10" s="22"/>
      <c r="TWN10" s="21"/>
      <c r="TWO10" s="21"/>
      <c r="TWP10" s="22"/>
      <c r="TWU10" s="21"/>
      <c r="TWV10" s="21"/>
      <c r="TWW10" s="22"/>
      <c r="TXB10" s="21"/>
      <c r="TXC10" s="21"/>
      <c r="TXD10" s="22"/>
      <c r="TXI10" s="21"/>
      <c r="TXJ10" s="21"/>
      <c r="TXK10" s="22"/>
      <c r="TXP10" s="21"/>
      <c r="TXQ10" s="21"/>
      <c r="TXR10" s="22"/>
      <c r="TXW10" s="21"/>
      <c r="TXX10" s="21"/>
      <c r="TXY10" s="22"/>
      <c r="TYD10" s="21"/>
      <c r="TYE10" s="21"/>
      <c r="TYF10" s="22"/>
      <c r="TYK10" s="21"/>
      <c r="TYL10" s="21"/>
      <c r="TYM10" s="22"/>
      <c r="TYR10" s="21"/>
      <c r="TYS10" s="21"/>
      <c r="TYT10" s="22"/>
      <c r="TYY10" s="21"/>
      <c r="TYZ10" s="21"/>
      <c r="TZA10" s="22"/>
      <c r="TZF10" s="21"/>
      <c r="TZG10" s="21"/>
      <c r="TZH10" s="22"/>
      <c r="TZM10" s="21"/>
      <c r="TZN10" s="21"/>
      <c r="TZO10" s="22"/>
      <c r="TZT10" s="21"/>
      <c r="TZU10" s="21"/>
      <c r="TZV10" s="22"/>
      <c r="UAA10" s="21"/>
      <c r="UAB10" s="21"/>
      <c r="UAC10" s="22"/>
      <c r="UAH10" s="21"/>
      <c r="UAI10" s="21"/>
      <c r="UAJ10" s="22"/>
      <c r="UAO10" s="21"/>
      <c r="UAP10" s="21"/>
      <c r="UAQ10" s="22"/>
      <c r="UAV10" s="21"/>
      <c r="UAW10" s="21"/>
      <c r="UAX10" s="22"/>
      <c r="UBC10" s="21"/>
      <c r="UBD10" s="21"/>
      <c r="UBE10" s="22"/>
      <c r="UBJ10" s="21"/>
      <c r="UBK10" s="21"/>
      <c r="UBL10" s="22"/>
      <c r="UBQ10" s="21"/>
      <c r="UBR10" s="21"/>
      <c r="UBS10" s="22"/>
      <c r="UBX10" s="21"/>
      <c r="UBY10" s="21"/>
      <c r="UBZ10" s="22"/>
      <c r="UCE10" s="21"/>
      <c r="UCF10" s="21"/>
      <c r="UCG10" s="22"/>
      <c r="UCL10" s="21"/>
      <c r="UCM10" s="21"/>
      <c r="UCN10" s="22"/>
      <c r="UCS10" s="21"/>
      <c r="UCT10" s="21"/>
      <c r="UCU10" s="22"/>
      <c r="UCZ10" s="21"/>
      <c r="UDA10" s="21"/>
      <c r="UDB10" s="22"/>
      <c r="UDG10" s="21"/>
      <c r="UDH10" s="21"/>
      <c r="UDI10" s="22"/>
      <c r="UDN10" s="21"/>
      <c r="UDO10" s="21"/>
      <c r="UDP10" s="22"/>
      <c r="UDU10" s="21"/>
      <c r="UDV10" s="21"/>
      <c r="UDW10" s="22"/>
      <c r="UEB10" s="21"/>
      <c r="UEC10" s="21"/>
      <c r="UED10" s="22"/>
      <c r="UEI10" s="21"/>
      <c r="UEJ10" s="21"/>
      <c r="UEK10" s="22"/>
      <c r="UEP10" s="21"/>
      <c r="UEQ10" s="21"/>
      <c r="UER10" s="22"/>
      <c r="UEW10" s="21"/>
      <c r="UEX10" s="21"/>
      <c r="UEY10" s="22"/>
      <c r="UFD10" s="21"/>
      <c r="UFE10" s="21"/>
      <c r="UFF10" s="22"/>
      <c r="UFK10" s="21"/>
      <c r="UFL10" s="21"/>
      <c r="UFM10" s="22"/>
      <c r="UFR10" s="21"/>
      <c r="UFS10" s="21"/>
      <c r="UFT10" s="22"/>
      <c r="UFY10" s="21"/>
      <c r="UFZ10" s="21"/>
      <c r="UGA10" s="22"/>
      <c r="UGF10" s="21"/>
      <c r="UGG10" s="21"/>
      <c r="UGH10" s="22"/>
      <c r="UGM10" s="21"/>
      <c r="UGN10" s="21"/>
      <c r="UGO10" s="22"/>
      <c r="UGT10" s="21"/>
      <c r="UGU10" s="21"/>
      <c r="UGV10" s="22"/>
      <c r="UHA10" s="21"/>
      <c r="UHB10" s="21"/>
      <c r="UHC10" s="22"/>
      <c r="UHH10" s="21"/>
      <c r="UHI10" s="21"/>
      <c r="UHJ10" s="22"/>
      <c r="UHO10" s="21"/>
      <c r="UHP10" s="21"/>
      <c r="UHQ10" s="22"/>
      <c r="UHV10" s="21"/>
      <c r="UHW10" s="21"/>
      <c r="UHX10" s="22"/>
      <c r="UIC10" s="21"/>
      <c r="UID10" s="21"/>
      <c r="UIE10" s="22"/>
      <c r="UIJ10" s="21"/>
      <c r="UIK10" s="21"/>
      <c r="UIL10" s="22"/>
      <c r="UIQ10" s="21"/>
      <c r="UIR10" s="21"/>
      <c r="UIS10" s="22"/>
      <c r="UIX10" s="21"/>
      <c r="UIY10" s="21"/>
      <c r="UIZ10" s="22"/>
      <c r="UJE10" s="21"/>
      <c r="UJF10" s="21"/>
      <c r="UJG10" s="22"/>
      <c r="UJL10" s="21"/>
      <c r="UJM10" s="21"/>
      <c r="UJN10" s="22"/>
      <c r="UJS10" s="21"/>
      <c r="UJT10" s="21"/>
      <c r="UJU10" s="22"/>
      <c r="UJZ10" s="21"/>
      <c r="UKA10" s="21"/>
      <c r="UKB10" s="22"/>
      <c r="UKG10" s="21"/>
      <c r="UKH10" s="21"/>
      <c r="UKI10" s="22"/>
      <c r="UKN10" s="21"/>
      <c r="UKO10" s="21"/>
      <c r="UKP10" s="22"/>
      <c r="UKU10" s="21"/>
      <c r="UKV10" s="21"/>
      <c r="UKW10" s="22"/>
      <c r="ULB10" s="21"/>
      <c r="ULC10" s="21"/>
      <c r="ULD10" s="22"/>
      <c r="ULI10" s="21"/>
      <c r="ULJ10" s="21"/>
      <c r="ULK10" s="22"/>
      <c r="ULP10" s="21"/>
      <c r="ULQ10" s="21"/>
      <c r="ULR10" s="22"/>
      <c r="ULW10" s="21"/>
      <c r="ULX10" s="21"/>
      <c r="ULY10" s="22"/>
      <c r="UMD10" s="21"/>
      <c r="UME10" s="21"/>
      <c r="UMF10" s="22"/>
      <c r="UMK10" s="21"/>
      <c r="UML10" s="21"/>
      <c r="UMM10" s="22"/>
      <c r="UMR10" s="21"/>
      <c r="UMS10" s="21"/>
      <c r="UMT10" s="22"/>
      <c r="UMY10" s="21"/>
      <c r="UMZ10" s="21"/>
      <c r="UNA10" s="22"/>
      <c r="UNF10" s="21"/>
      <c r="UNG10" s="21"/>
      <c r="UNH10" s="22"/>
      <c r="UNM10" s="21"/>
      <c r="UNN10" s="21"/>
      <c r="UNO10" s="22"/>
      <c r="UNT10" s="21"/>
      <c r="UNU10" s="21"/>
      <c r="UNV10" s="22"/>
      <c r="UOA10" s="21"/>
      <c r="UOB10" s="21"/>
      <c r="UOC10" s="22"/>
      <c r="UOH10" s="21"/>
      <c r="UOI10" s="21"/>
      <c r="UOJ10" s="22"/>
      <c r="UOO10" s="21"/>
      <c r="UOP10" s="21"/>
      <c r="UOQ10" s="22"/>
      <c r="UOV10" s="21"/>
      <c r="UOW10" s="21"/>
      <c r="UOX10" s="22"/>
      <c r="UPC10" s="21"/>
      <c r="UPD10" s="21"/>
      <c r="UPE10" s="22"/>
      <c r="UPJ10" s="21"/>
      <c r="UPK10" s="21"/>
      <c r="UPL10" s="22"/>
      <c r="UPQ10" s="21"/>
      <c r="UPR10" s="21"/>
      <c r="UPS10" s="22"/>
      <c r="UPX10" s="21"/>
      <c r="UPY10" s="21"/>
      <c r="UPZ10" s="22"/>
      <c r="UQE10" s="21"/>
      <c r="UQF10" s="21"/>
      <c r="UQG10" s="22"/>
      <c r="UQL10" s="21"/>
      <c r="UQM10" s="21"/>
      <c r="UQN10" s="22"/>
      <c r="UQS10" s="21"/>
      <c r="UQT10" s="21"/>
      <c r="UQU10" s="22"/>
      <c r="UQZ10" s="21"/>
      <c r="URA10" s="21"/>
      <c r="URB10" s="22"/>
      <c r="URG10" s="21"/>
      <c r="URH10" s="21"/>
      <c r="URI10" s="22"/>
      <c r="URN10" s="21"/>
      <c r="URO10" s="21"/>
      <c r="URP10" s="22"/>
      <c r="URU10" s="21"/>
      <c r="URV10" s="21"/>
      <c r="URW10" s="22"/>
      <c r="USB10" s="21"/>
      <c r="USC10" s="21"/>
      <c r="USD10" s="22"/>
      <c r="USI10" s="21"/>
      <c r="USJ10" s="21"/>
      <c r="USK10" s="22"/>
      <c r="USP10" s="21"/>
      <c r="USQ10" s="21"/>
      <c r="USR10" s="22"/>
      <c r="USW10" s="21"/>
      <c r="USX10" s="21"/>
      <c r="USY10" s="22"/>
      <c r="UTD10" s="21"/>
      <c r="UTE10" s="21"/>
      <c r="UTF10" s="22"/>
      <c r="UTK10" s="21"/>
      <c r="UTL10" s="21"/>
      <c r="UTM10" s="22"/>
      <c r="UTR10" s="21"/>
      <c r="UTS10" s="21"/>
      <c r="UTT10" s="22"/>
      <c r="UTY10" s="21"/>
      <c r="UTZ10" s="21"/>
      <c r="UUA10" s="22"/>
      <c r="UUF10" s="21"/>
      <c r="UUG10" s="21"/>
      <c r="UUH10" s="22"/>
      <c r="UUM10" s="21"/>
      <c r="UUN10" s="21"/>
      <c r="UUO10" s="22"/>
      <c r="UUT10" s="21"/>
      <c r="UUU10" s="21"/>
      <c r="UUV10" s="22"/>
      <c r="UVA10" s="21"/>
      <c r="UVB10" s="21"/>
      <c r="UVC10" s="22"/>
      <c r="UVH10" s="21"/>
      <c r="UVI10" s="21"/>
      <c r="UVJ10" s="22"/>
      <c r="UVO10" s="21"/>
      <c r="UVP10" s="21"/>
      <c r="UVQ10" s="22"/>
      <c r="UVV10" s="21"/>
      <c r="UVW10" s="21"/>
      <c r="UVX10" s="22"/>
      <c r="UWC10" s="21"/>
      <c r="UWD10" s="21"/>
      <c r="UWE10" s="22"/>
      <c r="UWJ10" s="21"/>
      <c r="UWK10" s="21"/>
      <c r="UWL10" s="22"/>
      <c r="UWQ10" s="21"/>
      <c r="UWR10" s="21"/>
      <c r="UWS10" s="22"/>
      <c r="UWX10" s="21"/>
      <c r="UWY10" s="21"/>
      <c r="UWZ10" s="22"/>
      <c r="UXE10" s="21"/>
      <c r="UXF10" s="21"/>
      <c r="UXG10" s="22"/>
      <c r="UXL10" s="21"/>
      <c r="UXM10" s="21"/>
      <c r="UXN10" s="22"/>
      <c r="UXS10" s="21"/>
      <c r="UXT10" s="21"/>
      <c r="UXU10" s="22"/>
      <c r="UXZ10" s="21"/>
      <c r="UYA10" s="21"/>
      <c r="UYB10" s="22"/>
      <c r="UYG10" s="21"/>
      <c r="UYH10" s="21"/>
      <c r="UYI10" s="22"/>
      <c r="UYN10" s="21"/>
      <c r="UYO10" s="21"/>
      <c r="UYP10" s="22"/>
      <c r="UYU10" s="21"/>
      <c r="UYV10" s="21"/>
      <c r="UYW10" s="22"/>
      <c r="UZB10" s="21"/>
      <c r="UZC10" s="21"/>
      <c r="UZD10" s="22"/>
      <c r="UZI10" s="21"/>
      <c r="UZJ10" s="21"/>
      <c r="UZK10" s="22"/>
      <c r="UZP10" s="21"/>
      <c r="UZQ10" s="21"/>
      <c r="UZR10" s="22"/>
      <c r="UZW10" s="21"/>
      <c r="UZX10" s="21"/>
      <c r="UZY10" s="22"/>
      <c r="VAD10" s="21"/>
      <c r="VAE10" s="21"/>
      <c r="VAF10" s="22"/>
      <c r="VAK10" s="21"/>
      <c r="VAL10" s="21"/>
      <c r="VAM10" s="22"/>
      <c r="VAR10" s="21"/>
      <c r="VAS10" s="21"/>
      <c r="VAT10" s="22"/>
      <c r="VAY10" s="21"/>
      <c r="VAZ10" s="21"/>
      <c r="VBA10" s="22"/>
      <c r="VBF10" s="21"/>
      <c r="VBG10" s="21"/>
      <c r="VBH10" s="22"/>
      <c r="VBM10" s="21"/>
      <c r="VBN10" s="21"/>
      <c r="VBO10" s="22"/>
      <c r="VBT10" s="21"/>
      <c r="VBU10" s="21"/>
      <c r="VBV10" s="22"/>
      <c r="VCA10" s="21"/>
      <c r="VCB10" s="21"/>
      <c r="VCC10" s="22"/>
      <c r="VCH10" s="21"/>
      <c r="VCI10" s="21"/>
      <c r="VCJ10" s="22"/>
      <c r="VCO10" s="21"/>
      <c r="VCP10" s="21"/>
      <c r="VCQ10" s="22"/>
      <c r="VCV10" s="21"/>
      <c r="VCW10" s="21"/>
      <c r="VCX10" s="22"/>
      <c r="VDC10" s="21"/>
      <c r="VDD10" s="21"/>
      <c r="VDE10" s="22"/>
      <c r="VDJ10" s="21"/>
      <c r="VDK10" s="21"/>
      <c r="VDL10" s="22"/>
      <c r="VDQ10" s="21"/>
      <c r="VDR10" s="21"/>
      <c r="VDS10" s="22"/>
      <c r="VDX10" s="21"/>
      <c r="VDY10" s="21"/>
      <c r="VDZ10" s="22"/>
      <c r="VEE10" s="21"/>
      <c r="VEF10" s="21"/>
      <c r="VEG10" s="22"/>
      <c r="VEL10" s="21"/>
      <c r="VEM10" s="21"/>
      <c r="VEN10" s="22"/>
      <c r="VES10" s="21"/>
      <c r="VET10" s="21"/>
      <c r="VEU10" s="22"/>
      <c r="VEZ10" s="21"/>
      <c r="VFA10" s="21"/>
      <c r="VFB10" s="22"/>
      <c r="VFG10" s="21"/>
      <c r="VFH10" s="21"/>
      <c r="VFI10" s="22"/>
      <c r="VFN10" s="21"/>
      <c r="VFO10" s="21"/>
      <c r="VFP10" s="22"/>
      <c r="VFU10" s="21"/>
      <c r="VFV10" s="21"/>
      <c r="VFW10" s="22"/>
      <c r="VGB10" s="21"/>
      <c r="VGC10" s="21"/>
      <c r="VGD10" s="22"/>
      <c r="VGI10" s="21"/>
      <c r="VGJ10" s="21"/>
      <c r="VGK10" s="22"/>
      <c r="VGP10" s="21"/>
      <c r="VGQ10" s="21"/>
      <c r="VGR10" s="22"/>
      <c r="VGW10" s="21"/>
      <c r="VGX10" s="21"/>
      <c r="VGY10" s="22"/>
      <c r="VHD10" s="21"/>
      <c r="VHE10" s="21"/>
      <c r="VHF10" s="22"/>
      <c r="VHK10" s="21"/>
      <c r="VHL10" s="21"/>
      <c r="VHM10" s="22"/>
      <c r="VHR10" s="21"/>
      <c r="VHS10" s="21"/>
      <c r="VHT10" s="22"/>
      <c r="VHY10" s="21"/>
      <c r="VHZ10" s="21"/>
      <c r="VIA10" s="22"/>
      <c r="VIF10" s="21"/>
      <c r="VIG10" s="21"/>
      <c r="VIH10" s="22"/>
      <c r="VIM10" s="21"/>
      <c r="VIN10" s="21"/>
      <c r="VIO10" s="22"/>
      <c r="VIT10" s="21"/>
      <c r="VIU10" s="21"/>
      <c r="VIV10" s="22"/>
      <c r="VJA10" s="21"/>
      <c r="VJB10" s="21"/>
      <c r="VJC10" s="22"/>
      <c r="VJH10" s="21"/>
      <c r="VJI10" s="21"/>
      <c r="VJJ10" s="22"/>
      <c r="VJO10" s="21"/>
      <c r="VJP10" s="21"/>
      <c r="VJQ10" s="22"/>
      <c r="VJV10" s="21"/>
      <c r="VJW10" s="21"/>
      <c r="VJX10" s="22"/>
      <c r="VKC10" s="21"/>
      <c r="VKD10" s="21"/>
      <c r="VKE10" s="22"/>
      <c r="VKJ10" s="21"/>
      <c r="VKK10" s="21"/>
      <c r="VKL10" s="22"/>
      <c r="VKQ10" s="21"/>
      <c r="VKR10" s="21"/>
      <c r="VKS10" s="22"/>
      <c r="VKX10" s="21"/>
      <c r="VKY10" s="21"/>
      <c r="VKZ10" s="22"/>
      <c r="VLE10" s="21"/>
      <c r="VLF10" s="21"/>
      <c r="VLG10" s="22"/>
      <c r="VLL10" s="21"/>
      <c r="VLM10" s="21"/>
      <c r="VLN10" s="22"/>
      <c r="VLS10" s="21"/>
      <c r="VLT10" s="21"/>
      <c r="VLU10" s="22"/>
      <c r="VLZ10" s="21"/>
      <c r="VMA10" s="21"/>
      <c r="VMB10" s="22"/>
      <c r="VMG10" s="21"/>
      <c r="VMH10" s="21"/>
      <c r="VMI10" s="22"/>
      <c r="VMN10" s="21"/>
      <c r="VMO10" s="21"/>
      <c r="VMP10" s="22"/>
      <c r="VMU10" s="21"/>
      <c r="VMV10" s="21"/>
      <c r="VMW10" s="22"/>
      <c r="VNB10" s="21"/>
      <c r="VNC10" s="21"/>
      <c r="VND10" s="22"/>
      <c r="VNI10" s="21"/>
      <c r="VNJ10" s="21"/>
      <c r="VNK10" s="22"/>
      <c r="VNP10" s="21"/>
      <c r="VNQ10" s="21"/>
      <c r="VNR10" s="22"/>
      <c r="VNW10" s="21"/>
      <c r="VNX10" s="21"/>
      <c r="VNY10" s="22"/>
      <c r="VOD10" s="21"/>
      <c r="VOE10" s="21"/>
      <c r="VOF10" s="22"/>
      <c r="VOK10" s="21"/>
      <c r="VOL10" s="21"/>
      <c r="VOM10" s="22"/>
      <c r="VOR10" s="21"/>
      <c r="VOS10" s="21"/>
      <c r="VOT10" s="22"/>
      <c r="VOY10" s="21"/>
      <c r="VOZ10" s="21"/>
      <c r="VPA10" s="22"/>
      <c r="VPF10" s="21"/>
      <c r="VPG10" s="21"/>
      <c r="VPH10" s="22"/>
      <c r="VPM10" s="21"/>
      <c r="VPN10" s="21"/>
      <c r="VPO10" s="22"/>
      <c r="VPT10" s="21"/>
      <c r="VPU10" s="21"/>
      <c r="VPV10" s="22"/>
      <c r="VQA10" s="21"/>
      <c r="VQB10" s="21"/>
      <c r="VQC10" s="22"/>
      <c r="VQH10" s="21"/>
      <c r="VQI10" s="21"/>
      <c r="VQJ10" s="22"/>
      <c r="VQO10" s="21"/>
      <c r="VQP10" s="21"/>
      <c r="VQQ10" s="22"/>
      <c r="VQV10" s="21"/>
      <c r="VQW10" s="21"/>
      <c r="VQX10" s="22"/>
      <c r="VRC10" s="21"/>
      <c r="VRD10" s="21"/>
      <c r="VRE10" s="22"/>
      <c r="VRJ10" s="21"/>
      <c r="VRK10" s="21"/>
      <c r="VRL10" s="22"/>
      <c r="VRQ10" s="21"/>
      <c r="VRR10" s="21"/>
      <c r="VRS10" s="22"/>
      <c r="VRX10" s="21"/>
      <c r="VRY10" s="21"/>
      <c r="VRZ10" s="22"/>
      <c r="VSE10" s="21"/>
      <c r="VSF10" s="21"/>
      <c r="VSG10" s="22"/>
      <c r="VSL10" s="21"/>
      <c r="VSM10" s="21"/>
      <c r="VSN10" s="22"/>
      <c r="VSS10" s="21"/>
      <c r="VST10" s="21"/>
      <c r="VSU10" s="22"/>
      <c r="VSZ10" s="21"/>
      <c r="VTA10" s="21"/>
      <c r="VTB10" s="22"/>
      <c r="VTG10" s="21"/>
      <c r="VTH10" s="21"/>
      <c r="VTI10" s="22"/>
      <c r="VTN10" s="21"/>
      <c r="VTO10" s="21"/>
      <c r="VTP10" s="22"/>
      <c r="VTU10" s="21"/>
      <c r="VTV10" s="21"/>
      <c r="VTW10" s="22"/>
      <c r="VUB10" s="21"/>
      <c r="VUC10" s="21"/>
      <c r="VUD10" s="22"/>
      <c r="VUI10" s="21"/>
      <c r="VUJ10" s="21"/>
      <c r="VUK10" s="22"/>
      <c r="VUP10" s="21"/>
      <c r="VUQ10" s="21"/>
      <c r="VUR10" s="22"/>
      <c r="VUW10" s="21"/>
      <c r="VUX10" s="21"/>
      <c r="VUY10" s="22"/>
      <c r="VVD10" s="21"/>
      <c r="VVE10" s="21"/>
      <c r="VVF10" s="22"/>
      <c r="VVK10" s="21"/>
      <c r="VVL10" s="21"/>
      <c r="VVM10" s="22"/>
      <c r="VVR10" s="21"/>
      <c r="VVS10" s="21"/>
      <c r="VVT10" s="22"/>
      <c r="VVY10" s="21"/>
      <c r="VVZ10" s="21"/>
      <c r="VWA10" s="22"/>
      <c r="VWF10" s="21"/>
      <c r="VWG10" s="21"/>
      <c r="VWH10" s="22"/>
      <c r="VWM10" s="21"/>
      <c r="VWN10" s="21"/>
      <c r="VWO10" s="22"/>
      <c r="VWT10" s="21"/>
      <c r="VWU10" s="21"/>
      <c r="VWV10" s="22"/>
      <c r="VXA10" s="21"/>
      <c r="VXB10" s="21"/>
      <c r="VXC10" s="22"/>
      <c r="VXH10" s="21"/>
      <c r="VXI10" s="21"/>
      <c r="VXJ10" s="22"/>
      <c r="VXO10" s="21"/>
      <c r="VXP10" s="21"/>
      <c r="VXQ10" s="22"/>
      <c r="VXV10" s="21"/>
      <c r="VXW10" s="21"/>
      <c r="VXX10" s="22"/>
      <c r="VYC10" s="21"/>
      <c r="VYD10" s="21"/>
      <c r="VYE10" s="22"/>
      <c r="VYJ10" s="21"/>
      <c r="VYK10" s="21"/>
      <c r="VYL10" s="22"/>
      <c r="VYQ10" s="21"/>
      <c r="VYR10" s="21"/>
      <c r="VYS10" s="22"/>
      <c r="VYX10" s="21"/>
      <c r="VYY10" s="21"/>
      <c r="VYZ10" s="22"/>
      <c r="VZE10" s="21"/>
      <c r="VZF10" s="21"/>
      <c r="VZG10" s="22"/>
      <c r="VZL10" s="21"/>
      <c r="VZM10" s="21"/>
      <c r="VZN10" s="22"/>
      <c r="VZS10" s="21"/>
      <c r="VZT10" s="21"/>
      <c r="VZU10" s="22"/>
      <c r="VZZ10" s="21"/>
      <c r="WAA10" s="21"/>
      <c r="WAB10" s="22"/>
      <c r="WAG10" s="21"/>
      <c r="WAH10" s="21"/>
      <c r="WAI10" s="22"/>
      <c r="WAN10" s="21"/>
      <c r="WAO10" s="21"/>
      <c r="WAP10" s="22"/>
      <c r="WAU10" s="21"/>
      <c r="WAV10" s="21"/>
      <c r="WAW10" s="22"/>
      <c r="WBB10" s="21"/>
      <c r="WBC10" s="21"/>
      <c r="WBD10" s="22"/>
      <c r="WBI10" s="21"/>
      <c r="WBJ10" s="21"/>
      <c r="WBK10" s="22"/>
      <c r="WBP10" s="21"/>
      <c r="WBQ10" s="21"/>
      <c r="WBR10" s="22"/>
      <c r="WBW10" s="21"/>
      <c r="WBX10" s="21"/>
      <c r="WBY10" s="22"/>
      <c r="WCD10" s="21"/>
      <c r="WCE10" s="21"/>
      <c r="WCF10" s="22"/>
      <c r="WCK10" s="21"/>
      <c r="WCL10" s="21"/>
      <c r="WCM10" s="22"/>
      <c r="WCR10" s="21"/>
      <c r="WCS10" s="21"/>
      <c r="WCT10" s="22"/>
      <c r="WCY10" s="21"/>
      <c r="WCZ10" s="21"/>
      <c r="WDA10" s="22"/>
      <c r="WDF10" s="21"/>
      <c r="WDG10" s="21"/>
      <c r="WDH10" s="22"/>
      <c r="WDM10" s="21"/>
      <c r="WDN10" s="21"/>
      <c r="WDO10" s="22"/>
      <c r="WDT10" s="21"/>
      <c r="WDU10" s="21"/>
      <c r="WDV10" s="22"/>
      <c r="WEA10" s="21"/>
      <c r="WEB10" s="21"/>
      <c r="WEC10" s="22"/>
      <c r="WEH10" s="21"/>
      <c r="WEI10" s="21"/>
      <c r="WEJ10" s="22"/>
      <c r="WEO10" s="21"/>
      <c r="WEP10" s="21"/>
      <c r="WEQ10" s="22"/>
      <c r="WEV10" s="21"/>
      <c r="WEW10" s="21"/>
      <c r="WEX10" s="22"/>
      <c r="WFC10" s="21"/>
      <c r="WFD10" s="21"/>
      <c r="WFE10" s="22"/>
      <c r="WFJ10" s="21"/>
      <c r="WFK10" s="21"/>
      <c r="WFL10" s="22"/>
      <c r="WFQ10" s="21"/>
      <c r="WFR10" s="21"/>
      <c r="WFS10" s="22"/>
      <c r="WFX10" s="21"/>
      <c r="WFY10" s="21"/>
      <c r="WFZ10" s="22"/>
      <c r="WGE10" s="21"/>
      <c r="WGF10" s="21"/>
      <c r="WGG10" s="22"/>
      <c r="WGL10" s="21"/>
      <c r="WGM10" s="21"/>
      <c r="WGN10" s="22"/>
      <c r="WGS10" s="21"/>
      <c r="WGT10" s="21"/>
      <c r="WGU10" s="22"/>
      <c r="WGZ10" s="21"/>
      <c r="WHA10" s="21"/>
      <c r="WHB10" s="22"/>
      <c r="WHG10" s="21"/>
      <c r="WHH10" s="21"/>
      <c r="WHI10" s="22"/>
      <c r="WHN10" s="21"/>
      <c r="WHO10" s="21"/>
      <c r="WHP10" s="22"/>
      <c r="WHU10" s="21"/>
      <c r="WHV10" s="21"/>
      <c r="WHW10" s="22"/>
      <c r="WIB10" s="21"/>
      <c r="WIC10" s="21"/>
      <c r="WID10" s="22"/>
      <c r="WII10" s="21"/>
      <c r="WIJ10" s="21"/>
      <c r="WIK10" s="22"/>
      <c r="WIP10" s="21"/>
      <c r="WIQ10" s="21"/>
      <c r="WIR10" s="22"/>
      <c r="WIW10" s="21"/>
      <c r="WIX10" s="21"/>
      <c r="WIY10" s="22"/>
      <c r="WJD10" s="21"/>
      <c r="WJE10" s="21"/>
      <c r="WJF10" s="22"/>
      <c r="WJK10" s="21"/>
      <c r="WJL10" s="21"/>
      <c r="WJM10" s="22"/>
      <c r="WJR10" s="21"/>
      <c r="WJS10" s="21"/>
      <c r="WJT10" s="22"/>
      <c r="WJY10" s="21"/>
      <c r="WJZ10" s="21"/>
      <c r="WKA10" s="22"/>
      <c r="WKF10" s="21"/>
      <c r="WKG10" s="21"/>
      <c r="WKH10" s="22"/>
      <c r="WKM10" s="21"/>
      <c r="WKN10" s="21"/>
      <c r="WKO10" s="22"/>
      <c r="WKT10" s="21"/>
      <c r="WKU10" s="21"/>
      <c r="WKV10" s="22"/>
      <c r="WLA10" s="21"/>
      <c r="WLB10" s="21"/>
      <c r="WLC10" s="22"/>
      <c r="WLH10" s="21"/>
      <c r="WLI10" s="21"/>
      <c r="WLJ10" s="22"/>
      <c r="WLO10" s="21"/>
      <c r="WLP10" s="21"/>
      <c r="WLQ10" s="22"/>
      <c r="WLV10" s="21"/>
      <c r="WLW10" s="21"/>
      <c r="WLX10" s="22"/>
      <c r="WMC10" s="21"/>
      <c r="WMD10" s="21"/>
      <c r="WME10" s="22"/>
      <c r="WMJ10" s="21"/>
      <c r="WMK10" s="21"/>
      <c r="WML10" s="22"/>
      <c r="WMQ10" s="21"/>
      <c r="WMR10" s="21"/>
      <c r="WMS10" s="22"/>
      <c r="WMX10" s="21"/>
      <c r="WMY10" s="21"/>
      <c r="WMZ10" s="22"/>
      <c r="WNE10" s="21"/>
      <c r="WNF10" s="21"/>
      <c r="WNG10" s="22"/>
      <c r="WNL10" s="21"/>
      <c r="WNM10" s="21"/>
      <c r="WNN10" s="22"/>
      <c r="WNS10" s="21"/>
      <c r="WNT10" s="21"/>
      <c r="WNU10" s="22"/>
      <c r="WNZ10" s="21"/>
      <c r="WOA10" s="21"/>
      <c r="WOB10" s="22"/>
      <c r="WOG10" s="21"/>
      <c r="WOH10" s="21"/>
      <c r="WOI10" s="22"/>
      <c r="WON10" s="21"/>
      <c r="WOO10" s="21"/>
      <c r="WOP10" s="22"/>
      <c r="WOU10" s="21"/>
      <c r="WOV10" s="21"/>
      <c r="WOW10" s="22"/>
      <c r="WPB10" s="21"/>
      <c r="WPC10" s="21"/>
      <c r="WPD10" s="22"/>
      <c r="WPI10" s="21"/>
      <c r="WPJ10" s="21"/>
      <c r="WPK10" s="22"/>
      <c r="WPP10" s="21"/>
      <c r="WPQ10" s="21"/>
      <c r="WPR10" s="22"/>
      <c r="WPW10" s="21"/>
      <c r="WPX10" s="21"/>
      <c r="WPY10" s="22"/>
      <c r="WQD10" s="21"/>
      <c r="WQE10" s="21"/>
      <c r="WQF10" s="22"/>
      <c r="WQK10" s="21"/>
      <c r="WQL10" s="21"/>
      <c r="WQM10" s="22"/>
      <c r="WQR10" s="21"/>
      <c r="WQS10" s="21"/>
      <c r="WQT10" s="22"/>
      <c r="WQY10" s="21"/>
      <c r="WQZ10" s="21"/>
      <c r="WRA10" s="22"/>
      <c r="WRF10" s="21"/>
      <c r="WRG10" s="21"/>
      <c r="WRH10" s="22"/>
      <c r="WRM10" s="21"/>
      <c r="WRN10" s="21"/>
      <c r="WRO10" s="22"/>
      <c r="WRT10" s="21"/>
      <c r="WRU10" s="21"/>
      <c r="WRV10" s="22"/>
      <c r="WSA10" s="21"/>
      <c r="WSB10" s="21"/>
      <c r="WSC10" s="22"/>
      <c r="WSH10" s="21"/>
      <c r="WSI10" s="21"/>
      <c r="WSJ10" s="22"/>
      <c r="WSO10" s="21"/>
      <c r="WSP10" s="21"/>
      <c r="WSQ10" s="22"/>
      <c r="WSV10" s="21"/>
      <c r="WSW10" s="21"/>
      <c r="WSX10" s="22"/>
      <c r="WTC10" s="21"/>
      <c r="WTD10" s="21"/>
      <c r="WTE10" s="22"/>
      <c r="WTJ10" s="21"/>
      <c r="WTK10" s="21"/>
      <c r="WTL10" s="22"/>
      <c r="WTQ10" s="21"/>
      <c r="WTR10" s="21"/>
      <c r="WTS10" s="22"/>
      <c r="WTX10" s="21"/>
      <c r="WTY10" s="21"/>
      <c r="WTZ10" s="22"/>
      <c r="WUE10" s="21"/>
      <c r="WUF10" s="21"/>
      <c r="WUG10" s="22"/>
      <c r="WUL10" s="21"/>
      <c r="WUM10" s="21"/>
      <c r="WUN10" s="22"/>
      <c r="WUS10" s="21"/>
      <c r="WUT10" s="21"/>
      <c r="WUU10" s="22"/>
      <c r="WUZ10" s="21"/>
      <c r="WVA10" s="21"/>
      <c r="WVB10" s="22"/>
      <c r="WVG10" s="21"/>
      <c r="WVH10" s="21"/>
      <c r="WVI10" s="22"/>
      <c r="WVN10" s="21"/>
      <c r="WVO10" s="21"/>
      <c r="WVP10" s="22"/>
      <c r="WVU10" s="21"/>
      <c r="WVV10" s="21"/>
      <c r="WVW10" s="22"/>
      <c r="WWB10" s="21"/>
      <c r="WWC10" s="21"/>
      <c r="WWD10" s="22"/>
      <c r="WWI10" s="21"/>
      <c r="WWJ10" s="21"/>
      <c r="WWK10" s="22"/>
      <c r="WWP10" s="21"/>
      <c r="WWQ10" s="21"/>
      <c r="WWR10" s="22"/>
      <c r="WWW10" s="21"/>
      <c r="WWX10" s="21"/>
      <c r="WWY10" s="22"/>
      <c r="WXD10" s="21"/>
      <c r="WXE10" s="21"/>
      <c r="WXF10" s="22"/>
      <c r="WXK10" s="21"/>
      <c r="WXL10" s="21"/>
      <c r="WXM10" s="22"/>
      <c r="WXR10" s="21"/>
      <c r="WXS10" s="21"/>
      <c r="WXT10" s="22"/>
      <c r="WXY10" s="21"/>
      <c r="WXZ10" s="21"/>
      <c r="WYA10" s="22"/>
      <c r="WYF10" s="21"/>
      <c r="WYG10" s="21"/>
      <c r="WYH10" s="22"/>
      <c r="WYM10" s="21"/>
      <c r="WYN10" s="21"/>
      <c r="WYO10" s="22"/>
      <c r="WYT10" s="21"/>
      <c r="WYU10" s="21"/>
      <c r="WYV10" s="22"/>
      <c r="WZA10" s="21"/>
      <c r="WZB10" s="21"/>
      <c r="WZC10" s="22"/>
      <c r="WZH10" s="21"/>
      <c r="WZI10" s="21"/>
      <c r="WZJ10" s="22"/>
      <c r="WZO10" s="21"/>
      <c r="WZP10" s="21"/>
      <c r="WZQ10" s="22"/>
      <c r="WZV10" s="21"/>
      <c r="WZW10" s="21"/>
      <c r="WZX10" s="22"/>
      <c r="XAC10" s="21"/>
      <c r="XAD10" s="21"/>
      <c r="XAE10" s="22"/>
      <c r="XAJ10" s="21"/>
      <c r="XAK10" s="21"/>
      <c r="XAL10" s="22"/>
      <c r="XAQ10" s="21"/>
      <c r="XAR10" s="21"/>
      <c r="XAS10" s="22"/>
      <c r="XAX10" s="21"/>
      <c r="XAY10" s="21"/>
      <c r="XAZ10" s="22"/>
      <c r="XBE10" s="21"/>
      <c r="XBF10" s="21"/>
      <c r="XBG10" s="22"/>
      <c r="XBL10" s="21"/>
      <c r="XBM10" s="21"/>
      <c r="XBN10" s="22"/>
      <c r="XBS10" s="21"/>
      <c r="XBT10" s="21"/>
      <c r="XBU10" s="22"/>
      <c r="XBZ10" s="21"/>
      <c r="XCA10" s="21"/>
      <c r="XCB10" s="22"/>
      <c r="XCG10" s="21"/>
      <c r="XCH10" s="21"/>
      <c r="XCI10" s="22"/>
      <c r="XCN10" s="21"/>
      <c r="XCO10" s="21"/>
      <c r="XCP10" s="22"/>
      <c r="XCU10" s="21"/>
      <c r="XCV10" s="21"/>
      <c r="XCW10" s="22"/>
      <c r="XDB10" s="21"/>
      <c r="XDC10" s="21"/>
      <c r="XDD10" s="22"/>
      <c r="XDI10" s="21"/>
      <c r="XDJ10" s="21"/>
      <c r="XDK10" s="22"/>
      <c r="XDP10" s="21"/>
      <c r="XDQ10" s="21"/>
      <c r="XDR10" s="22"/>
      <c r="XDW10" s="21"/>
      <c r="XDX10" s="21"/>
      <c r="XDY10" s="22"/>
      <c r="XED10" s="21"/>
      <c r="XEE10" s="21"/>
      <c r="XEF10" s="22"/>
      <c r="XEK10" s="21"/>
      <c r="XEL10" s="21"/>
      <c r="XEM10" s="22"/>
      <c r="XER10" s="21"/>
      <c r="XES10" s="21"/>
      <c r="XET10" s="22"/>
      <c r="XEY10" s="21"/>
      <c r="XEZ10" s="21"/>
      <c r="XFA10" s="22"/>
    </row>
    <row r="11" spans="1:1023 1028:2045 2050:4096 4101:5118 5123:6140 6145:8191 8196:9213 9218:11264 11269:12286 12291:13308 13313:15359 15364:16381" s="28" customFormat="1" ht="48.75" customHeight="1" x14ac:dyDescent="0.25">
      <c r="A11" s="23">
        <v>1</v>
      </c>
      <c r="B11" s="24" t="s">
        <v>364</v>
      </c>
      <c r="C11" s="25" t="s">
        <v>365</v>
      </c>
      <c r="D11" s="25" t="s">
        <v>366</v>
      </c>
      <c r="E11" s="26">
        <v>3000</v>
      </c>
      <c r="F11" s="26">
        <v>3000</v>
      </c>
      <c r="G11" s="26">
        <v>375</v>
      </c>
      <c r="H11" s="26">
        <v>250</v>
      </c>
      <c r="I11" s="26">
        <f>+E11+F11+G11+H11</f>
        <v>6625</v>
      </c>
      <c r="J11" s="27"/>
      <c r="K11" s="27"/>
    </row>
    <row r="12" spans="1:1023 1028:2045 2050:4096 4101:5118 5123:6140 6145:8191 8196:9213 9218:11264 11269:12286 12291:13308 13313:15359 15364:16381" s="28" customFormat="1" ht="48.75" customHeight="1" x14ac:dyDescent="0.25">
      <c r="A12" s="23">
        <f>A11+1</f>
        <v>2</v>
      </c>
      <c r="B12" s="24" t="s">
        <v>364</v>
      </c>
      <c r="C12" s="29" t="s">
        <v>367</v>
      </c>
      <c r="D12" s="30" t="s">
        <v>368</v>
      </c>
      <c r="E12" s="26">
        <v>8000</v>
      </c>
      <c r="F12" s="26">
        <v>3500</v>
      </c>
      <c r="G12" s="26">
        <v>375</v>
      </c>
      <c r="H12" s="26">
        <v>250</v>
      </c>
      <c r="I12" s="26">
        <f>+E12+F12+G12+H12</f>
        <v>12125</v>
      </c>
      <c r="J12" s="27"/>
      <c r="K12" s="27"/>
    </row>
    <row r="13" spans="1:1023 1028:2045 2050:4096 4101:5118 5123:6140 6145:8191 8196:9213 9218:11264 11269:12286 12291:13308 13313:15359 15364:16381" s="28" customFormat="1" ht="48.75" customHeight="1" x14ac:dyDescent="0.25">
      <c r="A13" s="23">
        <f t="shared" ref="A13:A40" si="0">A12+1</f>
        <v>3</v>
      </c>
      <c r="B13" s="24" t="s">
        <v>364</v>
      </c>
      <c r="C13" s="31" t="s">
        <v>369</v>
      </c>
      <c r="D13" s="31" t="s">
        <v>370</v>
      </c>
      <c r="E13" s="26">
        <v>4550</v>
      </c>
      <c r="F13" s="26">
        <v>3000</v>
      </c>
      <c r="G13" s="32"/>
      <c r="H13" s="26">
        <v>250</v>
      </c>
      <c r="I13" s="26">
        <v>7800</v>
      </c>
      <c r="J13" s="27"/>
      <c r="K13" s="27"/>
    </row>
    <row r="14" spans="1:1023 1028:2045 2050:4096 4101:5118 5123:6140 6145:8191 8196:9213 9218:11264 11269:12286 12291:13308 13313:15359 15364:16381" s="28" customFormat="1" ht="48.75" customHeight="1" x14ac:dyDescent="0.25">
      <c r="A14" s="23">
        <f t="shared" si="0"/>
        <v>4</v>
      </c>
      <c r="B14" s="24" t="s">
        <v>364</v>
      </c>
      <c r="C14" s="30" t="s">
        <v>371</v>
      </c>
      <c r="D14" s="30" t="s">
        <v>372</v>
      </c>
      <c r="E14" s="26">
        <v>13000</v>
      </c>
      <c r="F14" s="26">
        <v>2000</v>
      </c>
      <c r="G14" s="26">
        <v>375</v>
      </c>
      <c r="H14" s="26">
        <v>250</v>
      </c>
      <c r="I14" s="26">
        <f t="shared" ref="I14:I21" si="1">+E14+F14+G14+H14</f>
        <v>15625</v>
      </c>
      <c r="J14" s="27"/>
      <c r="K14" s="27"/>
    </row>
    <row r="15" spans="1:1023 1028:2045 2050:4096 4101:5118 5123:6140 6145:8191 8196:9213 9218:11264 11269:12286 12291:13308 13313:15359 15364:16381" s="28" customFormat="1" ht="48.75" customHeight="1" x14ac:dyDescent="0.25">
      <c r="A15" s="23">
        <f t="shared" si="0"/>
        <v>5</v>
      </c>
      <c r="B15" s="24" t="s">
        <v>364</v>
      </c>
      <c r="C15" s="31" t="s">
        <v>373</v>
      </c>
      <c r="D15" s="30" t="s">
        <v>374</v>
      </c>
      <c r="E15" s="33">
        <v>4750</v>
      </c>
      <c r="F15" s="33">
        <v>3000</v>
      </c>
      <c r="G15" s="34">
        <v>0</v>
      </c>
      <c r="H15" s="33">
        <v>250</v>
      </c>
      <c r="I15" s="33">
        <f t="shared" si="1"/>
        <v>8000</v>
      </c>
      <c r="J15" s="27"/>
      <c r="K15" s="27"/>
    </row>
    <row r="16" spans="1:1023 1028:2045 2050:4096 4101:5118 5123:6140 6145:8191 8196:9213 9218:11264 11269:12286 12291:13308 13313:15359 15364:16381" s="28" customFormat="1" ht="48.75" customHeight="1" x14ac:dyDescent="0.25">
      <c r="A16" s="23">
        <f t="shared" si="0"/>
        <v>6</v>
      </c>
      <c r="B16" s="24" t="s">
        <v>364</v>
      </c>
      <c r="C16" s="30" t="s">
        <v>375</v>
      </c>
      <c r="D16" s="30" t="s">
        <v>376</v>
      </c>
      <c r="E16" s="26">
        <v>4750</v>
      </c>
      <c r="F16" s="26">
        <v>3000</v>
      </c>
      <c r="G16" s="26">
        <v>0</v>
      </c>
      <c r="H16" s="26">
        <v>250</v>
      </c>
      <c r="I16" s="26">
        <f t="shared" si="1"/>
        <v>8000</v>
      </c>
      <c r="J16" s="27"/>
      <c r="K16" s="27"/>
    </row>
    <row r="17" spans="1:11" s="28" customFormat="1" ht="48.75" customHeight="1" x14ac:dyDescent="0.25">
      <c r="A17" s="23">
        <f t="shared" si="0"/>
        <v>7</v>
      </c>
      <c r="B17" s="24" t="s">
        <v>364</v>
      </c>
      <c r="C17" s="12" t="s">
        <v>377</v>
      </c>
      <c r="D17" s="12" t="s">
        <v>378</v>
      </c>
      <c r="E17" s="26">
        <v>5750</v>
      </c>
      <c r="F17" s="26">
        <v>2000</v>
      </c>
      <c r="G17" s="26">
        <v>0</v>
      </c>
      <c r="H17" s="26">
        <v>250</v>
      </c>
      <c r="I17" s="26">
        <f t="shared" si="1"/>
        <v>8000</v>
      </c>
      <c r="J17" s="27"/>
      <c r="K17" s="27"/>
    </row>
    <row r="18" spans="1:11" s="28" customFormat="1" ht="48.75" customHeight="1" x14ac:dyDescent="0.25">
      <c r="A18" s="23">
        <f t="shared" si="0"/>
        <v>8</v>
      </c>
      <c r="B18" s="24" t="s">
        <v>364</v>
      </c>
      <c r="C18" s="30" t="s">
        <v>379</v>
      </c>
      <c r="D18" s="30" t="s">
        <v>380</v>
      </c>
      <c r="E18" s="26">
        <v>5750</v>
      </c>
      <c r="F18" s="26">
        <v>2000</v>
      </c>
      <c r="G18" s="26">
        <v>0</v>
      </c>
      <c r="H18" s="26">
        <v>250</v>
      </c>
      <c r="I18" s="26">
        <f t="shared" si="1"/>
        <v>8000</v>
      </c>
      <c r="J18" s="27"/>
      <c r="K18" s="27"/>
    </row>
    <row r="19" spans="1:11" s="28" customFormat="1" ht="48.75" customHeight="1" x14ac:dyDescent="0.25">
      <c r="A19" s="23">
        <f t="shared" si="0"/>
        <v>9</v>
      </c>
      <c r="B19" s="24" t="s">
        <v>364</v>
      </c>
      <c r="C19" s="30" t="s">
        <v>381</v>
      </c>
      <c r="D19" s="30" t="s">
        <v>382</v>
      </c>
      <c r="E19" s="26">
        <v>3000</v>
      </c>
      <c r="F19" s="26">
        <v>3000</v>
      </c>
      <c r="G19" s="26">
        <v>0</v>
      </c>
      <c r="H19" s="26">
        <v>250</v>
      </c>
      <c r="I19" s="26">
        <f t="shared" si="1"/>
        <v>6250</v>
      </c>
      <c r="J19" s="27"/>
      <c r="K19" s="27"/>
    </row>
    <row r="20" spans="1:11" s="28" customFormat="1" ht="48.75" customHeight="1" x14ac:dyDescent="0.25">
      <c r="A20" s="23">
        <f t="shared" si="0"/>
        <v>10</v>
      </c>
      <c r="B20" s="24" t="s">
        <v>364</v>
      </c>
      <c r="C20" s="31" t="s">
        <v>383</v>
      </c>
      <c r="D20" s="31" t="s">
        <v>384</v>
      </c>
      <c r="E20" s="26">
        <v>3750</v>
      </c>
      <c r="F20" s="26">
        <v>2000</v>
      </c>
      <c r="G20" s="32">
        <v>0</v>
      </c>
      <c r="H20" s="26">
        <v>250</v>
      </c>
      <c r="I20" s="26">
        <f t="shared" si="1"/>
        <v>6000</v>
      </c>
      <c r="J20" s="27"/>
      <c r="K20" s="27"/>
    </row>
    <row r="21" spans="1:11" s="28" customFormat="1" ht="48.75" customHeight="1" x14ac:dyDescent="0.25">
      <c r="A21" s="23">
        <f t="shared" si="0"/>
        <v>11</v>
      </c>
      <c r="B21" s="24" t="s">
        <v>364</v>
      </c>
      <c r="C21" s="30" t="s">
        <v>385</v>
      </c>
      <c r="D21" s="30" t="s">
        <v>386</v>
      </c>
      <c r="E21" s="26">
        <v>5750</v>
      </c>
      <c r="F21" s="26">
        <v>3250</v>
      </c>
      <c r="G21" s="26">
        <v>0</v>
      </c>
      <c r="H21" s="26">
        <v>250</v>
      </c>
      <c r="I21" s="26">
        <f t="shared" si="1"/>
        <v>9250</v>
      </c>
      <c r="J21" s="27"/>
      <c r="K21" s="27"/>
    </row>
    <row r="22" spans="1:11" s="28" customFormat="1" ht="48" customHeight="1" x14ac:dyDescent="0.25">
      <c r="A22" s="23">
        <f t="shared" si="0"/>
        <v>12</v>
      </c>
      <c r="B22" s="24" t="s">
        <v>364</v>
      </c>
      <c r="C22" s="35" t="s">
        <v>387</v>
      </c>
      <c r="D22" s="35" t="s">
        <v>388</v>
      </c>
      <c r="E22" s="33">
        <v>4550</v>
      </c>
      <c r="F22" s="33">
        <v>3000</v>
      </c>
      <c r="G22" s="34">
        <v>0</v>
      </c>
      <c r="H22" s="33">
        <v>250</v>
      </c>
      <c r="I22" s="33">
        <f>SUM(E22:H22)</f>
        <v>7800</v>
      </c>
      <c r="J22" s="27"/>
      <c r="K22" s="27"/>
    </row>
    <row r="23" spans="1:11" s="28" customFormat="1" ht="48" customHeight="1" x14ac:dyDescent="0.25">
      <c r="A23" s="23">
        <f t="shared" si="0"/>
        <v>13</v>
      </c>
      <c r="B23" s="24" t="s">
        <v>364</v>
      </c>
      <c r="C23" s="31" t="s">
        <v>389</v>
      </c>
      <c r="D23" s="31" t="s">
        <v>390</v>
      </c>
      <c r="E23" s="26">
        <v>3000</v>
      </c>
      <c r="F23" s="26">
        <v>3000</v>
      </c>
      <c r="G23" s="32">
        <v>0</v>
      </c>
      <c r="H23" s="26">
        <v>250</v>
      </c>
      <c r="I23" s="26">
        <f t="shared" ref="I23:I30" si="2">+E23+F23+G23+H23</f>
        <v>6250</v>
      </c>
      <c r="J23" s="27"/>
      <c r="K23" s="27"/>
    </row>
    <row r="24" spans="1:11" s="28" customFormat="1" ht="48" customHeight="1" x14ac:dyDescent="0.25">
      <c r="A24" s="23">
        <f t="shared" si="0"/>
        <v>14</v>
      </c>
      <c r="B24" s="24" t="s">
        <v>364</v>
      </c>
      <c r="C24" s="30" t="s">
        <v>391</v>
      </c>
      <c r="D24" s="30" t="s">
        <v>392</v>
      </c>
      <c r="E24" s="26">
        <v>9750</v>
      </c>
      <c r="F24" s="26">
        <v>2000</v>
      </c>
      <c r="G24" s="26">
        <v>0</v>
      </c>
      <c r="H24" s="26">
        <v>250</v>
      </c>
      <c r="I24" s="26">
        <f t="shared" si="2"/>
        <v>12000</v>
      </c>
      <c r="J24" s="27"/>
      <c r="K24" s="27"/>
    </row>
    <row r="25" spans="1:11" s="28" customFormat="1" ht="48" customHeight="1" x14ac:dyDescent="0.25">
      <c r="A25" s="23">
        <f t="shared" si="0"/>
        <v>15</v>
      </c>
      <c r="B25" s="24" t="s">
        <v>364</v>
      </c>
      <c r="C25" s="30" t="s">
        <v>393</v>
      </c>
      <c r="D25" s="30" t="s">
        <v>394</v>
      </c>
      <c r="E25" s="26">
        <v>2500</v>
      </c>
      <c r="F25" s="26">
        <v>3000</v>
      </c>
      <c r="G25" s="26">
        <v>375</v>
      </c>
      <c r="H25" s="26">
        <v>250</v>
      </c>
      <c r="I25" s="26">
        <f t="shared" si="2"/>
        <v>6125</v>
      </c>
      <c r="J25" s="27"/>
      <c r="K25" s="27"/>
    </row>
    <row r="26" spans="1:11" s="28" customFormat="1" ht="48" customHeight="1" x14ac:dyDescent="0.25">
      <c r="A26" s="23">
        <f t="shared" si="0"/>
        <v>16</v>
      </c>
      <c r="B26" s="24" t="s">
        <v>364</v>
      </c>
      <c r="C26" s="30" t="s">
        <v>395</v>
      </c>
      <c r="D26" s="30" t="s">
        <v>396</v>
      </c>
      <c r="E26" s="26">
        <v>13000</v>
      </c>
      <c r="F26" s="26">
        <v>2000</v>
      </c>
      <c r="G26" s="26">
        <v>0</v>
      </c>
      <c r="H26" s="26">
        <v>250</v>
      </c>
      <c r="I26" s="26">
        <f t="shared" si="2"/>
        <v>15250</v>
      </c>
      <c r="J26" s="27"/>
      <c r="K26" s="27"/>
    </row>
    <row r="27" spans="1:11" s="28" customFormat="1" ht="48" customHeight="1" x14ac:dyDescent="0.25">
      <c r="A27" s="23">
        <f t="shared" si="0"/>
        <v>17</v>
      </c>
      <c r="B27" s="24" t="s">
        <v>364</v>
      </c>
      <c r="C27" s="30" t="s">
        <v>397</v>
      </c>
      <c r="D27" s="30" t="s">
        <v>398</v>
      </c>
      <c r="E27" s="26">
        <v>2250</v>
      </c>
      <c r="F27" s="26">
        <v>2000</v>
      </c>
      <c r="G27" s="26">
        <v>0</v>
      </c>
      <c r="H27" s="26">
        <v>250</v>
      </c>
      <c r="I27" s="26">
        <f t="shared" si="2"/>
        <v>4500</v>
      </c>
      <c r="J27" s="27"/>
      <c r="K27" s="27"/>
    </row>
    <row r="28" spans="1:11" s="28" customFormat="1" ht="48" customHeight="1" x14ac:dyDescent="0.25">
      <c r="A28" s="23">
        <f t="shared" si="0"/>
        <v>18</v>
      </c>
      <c r="B28" s="24" t="s">
        <v>364</v>
      </c>
      <c r="C28" s="30" t="s">
        <v>399</v>
      </c>
      <c r="D28" s="30" t="s">
        <v>398</v>
      </c>
      <c r="E28" s="26">
        <v>2250</v>
      </c>
      <c r="F28" s="26">
        <v>2000</v>
      </c>
      <c r="G28" s="26">
        <v>0</v>
      </c>
      <c r="H28" s="26">
        <v>250</v>
      </c>
      <c r="I28" s="26">
        <f t="shared" si="2"/>
        <v>4500</v>
      </c>
      <c r="J28" s="27"/>
      <c r="K28" s="27"/>
    </row>
    <row r="29" spans="1:11" s="28" customFormat="1" ht="48" customHeight="1" x14ac:dyDescent="0.25">
      <c r="A29" s="23">
        <f t="shared" si="0"/>
        <v>19</v>
      </c>
      <c r="B29" s="24" t="s">
        <v>364</v>
      </c>
      <c r="C29" s="31" t="s">
        <v>400</v>
      </c>
      <c r="D29" s="30" t="s">
        <v>398</v>
      </c>
      <c r="E29" s="36">
        <v>2250</v>
      </c>
      <c r="F29" s="36">
        <v>2000</v>
      </c>
      <c r="G29" s="32">
        <v>0</v>
      </c>
      <c r="H29" s="36">
        <v>250</v>
      </c>
      <c r="I29" s="32">
        <f t="shared" si="2"/>
        <v>4500</v>
      </c>
      <c r="J29" s="27"/>
      <c r="K29" s="27"/>
    </row>
    <row r="30" spans="1:11" s="28" customFormat="1" ht="48" customHeight="1" x14ac:dyDescent="0.25">
      <c r="A30" s="23">
        <f t="shared" si="0"/>
        <v>20</v>
      </c>
      <c r="B30" s="24" t="s">
        <v>364</v>
      </c>
      <c r="C30" s="31" t="s">
        <v>401</v>
      </c>
      <c r="D30" s="30" t="s">
        <v>402</v>
      </c>
      <c r="E30" s="26">
        <v>5750</v>
      </c>
      <c r="F30" s="26">
        <v>3250</v>
      </c>
      <c r="G30" s="26">
        <v>375</v>
      </c>
      <c r="H30" s="26">
        <v>250</v>
      </c>
      <c r="I30" s="26">
        <f t="shared" si="2"/>
        <v>9625</v>
      </c>
      <c r="J30" s="27"/>
      <c r="K30" s="27"/>
    </row>
    <row r="31" spans="1:11" s="28" customFormat="1" ht="48" customHeight="1" x14ac:dyDescent="0.25">
      <c r="A31" s="23">
        <f t="shared" si="0"/>
        <v>21</v>
      </c>
      <c r="B31" s="24" t="s">
        <v>364</v>
      </c>
      <c r="C31" s="35" t="s">
        <v>403</v>
      </c>
      <c r="D31" s="30" t="s">
        <v>404</v>
      </c>
      <c r="E31" s="36">
        <v>6750</v>
      </c>
      <c r="F31" s="36">
        <v>3000</v>
      </c>
      <c r="G31" s="32">
        <v>375</v>
      </c>
      <c r="H31" s="36">
        <v>250</v>
      </c>
      <c r="I31" s="32">
        <f>SUM(E31:H31)</f>
        <v>10375</v>
      </c>
      <c r="J31" s="27"/>
      <c r="K31" s="27"/>
    </row>
    <row r="32" spans="1:11" s="28" customFormat="1" ht="48" customHeight="1" x14ac:dyDescent="0.25">
      <c r="A32" s="23">
        <f t="shared" si="0"/>
        <v>22</v>
      </c>
      <c r="B32" s="24" t="s">
        <v>364</v>
      </c>
      <c r="C32" s="31" t="s">
        <v>405</v>
      </c>
      <c r="D32" s="31" t="s">
        <v>406</v>
      </c>
      <c r="E32" s="26">
        <v>3875</v>
      </c>
      <c r="F32" s="26">
        <v>2000</v>
      </c>
      <c r="G32" s="26">
        <v>375</v>
      </c>
      <c r="H32" s="26">
        <v>250</v>
      </c>
      <c r="I32" s="26">
        <f t="shared" ref="I32:I37" si="3">+E32+F32+G32+H32</f>
        <v>6500</v>
      </c>
      <c r="J32" s="27"/>
      <c r="K32" s="27"/>
    </row>
    <row r="33" spans="1:11" s="28" customFormat="1" ht="48" customHeight="1" x14ac:dyDescent="0.25">
      <c r="A33" s="23">
        <f t="shared" si="0"/>
        <v>23</v>
      </c>
      <c r="B33" s="24" t="s">
        <v>364</v>
      </c>
      <c r="C33" s="30" t="s">
        <v>407</v>
      </c>
      <c r="D33" s="30" t="s">
        <v>408</v>
      </c>
      <c r="E33" s="26">
        <v>2500</v>
      </c>
      <c r="F33" s="26">
        <v>3000</v>
      </c>
      <c r="G33" s="26">
        <v>0</v>
      </c>
      <c r="H33" s="26">
        <v>250</v>
      </c>
      <c r="I33" s="26">
        <f t="shared" si="3"/>
        <v>5750</v>
      </c>
      <c r="J33" s="27"/>
      <c r="K33" s="27"/>
    </row>
    <row r="34" spans="1:11" s="28" customFormat="1" ht="48" customHeight="1" x14ac:dyDescent="0.25">
      <c r="A34" s="23">
        <f t="shared" si="0"/>
        <v>24</v>
      </c>
      <c r="B34" s="24" t="s">
        <v>364</v>
      </c>
      <c r="C34" s="30" t="s">
        <v>409</v>
      </c>
      <c r="D34" s="30" t="s">
        <v>410</v>
      </c>
      <c r="E34" s="26">
        <v>13000</v>
      </c>
      <c r="F34" s="26">
        <v>2000</v>
      </c>
      <c r="G34" s="26">
        <v>375</v>
      </c>
      <c r="H34" s="26">
        <v>250</v>
      </c>
      <c r="I34" s="26">
        <f t="shared" si="3"/>
        <v>15625</v>
      </c>
      <c r="J34" s="27"/>
      <c r="K34" s="27"/>
    </row>
    <row r="35" spans="1:11" s="28" customFormat="1" ht="48" customHeight="1" x14ac:dyDescent="0.25">
      <c r="A35" s="23">
        <f t="shared" si="0"/>
        <v>25</v>
      </c>
      <c r="B35" s="24" t="s">
        <v>364</v>
      </c>
      <c r="C35" s="30" t="s">
        <v>411</v>
      </c>
      <c r="D35" s="30" t="s">
        <v>412</v>
      </c>
      <c r="E35" s="26">
        <v>8000</v>
      </c>
      <c r="F35" s="26">
        <v>3354.84</v>
      </c>
      <c r="G35" s="26"/>
      <c r="H35" s="26">
        <v>258.06</v>
      </c>
      <c r="I35" s="26">
        <f t="shared" si="3"/>
        <v>11612.9</v>
      </c>
      <c r="J35" s="27"/>
      <c r="K35" s="27"/>
    </row>
    <row r="36" spans="1:11" s="28" customFormat="1" ht="48" customHeight="1" x14ac:dyDescent="0.25">
      <c r="A36" s="23">
        <f t="shared" si="0"/>
        <v>26</v>
      </c>
      <c r="B36" s="24" t="s">
        <v>364</v>
      </c>
      <c r="C36" s="30" t="s">
        <v>413</v>
      </c>
      <c r="D36" s="30" t="s">
        <v>414</v>
      </c>
      <c r="E36" s="26">
        <v>4387.1000000000004</v>
      </c>
      <c r="F36" s="26">
        <v>2064.52</v>
      </c>
      <c r="G36" s="26"/>
      <c r="H36" s="26">
        <v>258.06</v>
      </c>
      <c r="I36" s="26">
        <f t="shared" si="3"/>
        <v>6709.6800000000012</v>
      </c>
      <c r="J36" s="27"/>
      <c r="K36" s="27"/>
    </row>
    <row r="37" spans="1:11" s="28" customFormat="1" ht="48" customHeight="1" x14ac:dyDescent="0.25">
      <c r="A37" s="23">
        <f t="shared" si="0"/>
        <v>27</v>
      </c>
      <c r="B37" s="24" t="s">
        <v>364</v>
      </c>
      <c r="C37" s="30" t="s">
        <v>415</v>
      </c>
      <c r="D37" s="30" t="s">
        <v>416</v>
      </c>
      <c r="E37" s="26">
        <v>2500</v>
      </c>
      <c r="F37" s="26">
        <v>3000</v>
      </c>
      <c r="G37" s="26">
        <v>0</v>
      </c>
      <c r="H37" s="26">
        <v>250</v>
      </c>
      <c r="I37" s="26">
        <f t="shared" si="3"/>
        <v>5750</v>
      </c>
      <c r="J37" s="27"/>
      <c r="K37" s="27"/>
    </row>
    <row r="38" spans="1:11" s="28" customFormat="1" ht="48" customHeight="1" x14ac:dyDescent="0.25">
      <c r="A38" s="23">
        <f t="shared" si="0"/>
        <v>28</v>
      </c>
      <c r="B38" s="24" t="s">
        <v>364</v>
      </c>
      <c r="C38" s="31" t="s">
        <v>417</v>
      </c>
      <c r="D38" s="31" t="s">
        <v>418</v>
      </c>
      <c r="E38" s="26">
        <v>2500</v>
      </c>
      <c r="F38" s="26">
        <v>3000</v>
      </c>
      <c r="G38" s="32">
        <v>375</v>
      </c>
      <c r="H38" s="26">
        <v>250</v>
      </c>
      <c r="I38" s="26">
        <f>E38+F38+G38+H38</f>
        <v>6125</v>
      </c>
      <c r="J38" s="27"/>
      <c r="K38" s="27"/>
    </row>
    <row r="39" spans="1:11" s="28" customFormat="1" ht="48" customHeight="1" x14ac:dyDescent="0.25">
      <c r="A39" s="23">
        <f t="shared" si="0"/>
        <v>29</v>
      </c>
      <c r="B39" s="24" t="s">
        <v>364</v>
      </c>
      <c r="C39" s="31" t="s">
        <v>419</v>
      </c>
      <c r="D39" s="31" t="s">
        <v>420</v>
      </c>
      <c r="E39" s="26">
        <v>3466.67</v>
      </c>
      <c r="F39" s="26">
        <v>533.33000000000004</v>
      </c>
      <c r="G39" s="32">
        <v>100</v>
      </c>
      <c r="H39" s="26">
        <v>66.67</v>
      </c>
      <c r="I39" s="26">
        <f>E39+F39+G39+H39</f>
        <v>4166.67</v>
      </c>
      <c r="J39" s="27" t="s">
        <v>421</v>
      </c>
      <c r="K39" s="27"/>
    </row>
    <row r="40" spans="1:11" s="28" customFormat="1" ht="48" customHeight="1" x14ac:dyDescent="0.25">
      <c r="A40" s="23">
        <f t="shared" si="0"/>
        <v>30</v>
      </c>
      <c r="B40" s="24" t="s">
        <v>364</v>
      </c>
      <c r="C40" s="30" t="s">
        <v>422</v>
      </c>
      <c r="D40" s="30" t="s">
        <v>423</v>
      </c>
      <c r="E40" s="26">
        <v>2500</v>
      </c>
      <c r="F40" s="26">
        <v>3000</v>
      </c>
      <c r="G40" s="26">
        <v>0</v>
      </c>
      <c r="H40" s="26">
        <v>250</v>
      </c>
      <c r="I40" s="26">
        <f>+E40+F40+G40+H40</f>
        <v>5750</v>
      </c>
      <c r="J40" s="27"/>
      <c r="K40" s="27"/>
    </row>
  </sheetData>
  <mergeCells count="3">
    <mergeCell ref="A7:K8"/>
    <mergeCell ref="E1:K6"/>
    <mergeCell ref="A1:D6"/>
  </mergeCells>
  <phoneticPr fontId="16" type="noConversion"/>
  <conditionalFormatting sqref="C9:C1048576">
    <cfRule type="duplicateValues" dxfId="40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236-DA32-4BEB-BF81-FB862274139C}">
  <sheetPr>
    <tabColor rgb="FFFFFF00"/>
  </sheetPr>
  <dimension ref="A1:K49"/>
  <sheetViews>
    <sheetView zoomScale="85" zoomScaleNormal="85" workbookViewId="0">
      <selection activeCell="J45" sqref="J45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50" customWidth="1"/>
    <col min="9" max="9" width="44.5703125" customWidth="1"/>
    <col min="10" max="10" width="15.28515625" style="82" customWidth="1"/>
  </cols>
  <sheetData>
    <row r="1" spans="1:11" s="11" customFormat="1" ht="28.5" customHeight="1" x14ac:dyDescent="0.25">
      <c r="A1" s="37"/>
      <c r="B1" s="37"/>
      <c r="C1" s="37"/>
      <c r="D1" s="37"/>
      <c r="E1" s="147" t="s">
        <v>814</v>
      </c>
      <c r="F1" s="147"/>
      <c r="G1" s="147"/>
      <c r="H1" s="147"/>
      <c r="I1" s="147"/>
      <c r="J1" s="147"/>
      <c r="K1" s="147"/>
    </row>
    <row r="2" spans="1:11" s="11" customFormat="1" ht="28.5" x14ac:dyDescent="0.25">
      <c r="A2" s="37"/>
      <c r="B2" s="37"/>
      <c r="C2" s="37"/>
      <c r="D2" s="37"/>
      <c r="E2" s="147"/>
      <c r="F2" s="147"/>
      <c r="G2" s="147"/>
      <c r="H2" s="147"/>
      <c r="I2" s="147"/>
      <c r="J2" s="147"/>
      <c r="K2" s="147"/>
    </row>
    <row r="3" spans="1:11" s="11" customFormat="1" ht="28.5" x14ac:dyDescent="0.25">
      <c r="A3" s="37"/>
      <c r="B3" s="37"/>
      <c r="C3" s="37"/>
      <c r="D3" s="37"/>
      <c r="E3" s="147"/>
      <c r="F3" s="147"/>
      <c r="G3" s="147"/>
      <c r="H3" s="147"/>
      <c r="I3" s="147"/>
      <c r="J3" s="147"/>
      <c r="K3" s="147"/>
    </row>
    <row r="4" spans="1:11" s="11" customFormat="1" ht="28.5" x14ac:dyDescent="0.25">
      <c r="A4" s="37"/>
      <c r="B4" s="37"/>
      <c r="C4" s="37"/>
      <c r="D4" s="37"/>
      <c r="E4" s="147"/>
      <c r="F4" s="147"/>
      <c r="G4" s="147"/>
      <c r="H4" s="147"/>
      <c r="I4" s="147"/>
      <c r="J4" s="147"/>
      <c r="K4" s="147"/>
    </row>
    <row r="5" spans="1:11" s="11" customFormat="1" ht="28.5" x14ac:dyDescent="0.25">
      <c r="A5" s="38"/>
      <c r="B5" s="38"/>
      <c r="C5" s="37"/>
      <c r="D5" s="37"/>
      <c r="E5" s="37"/>
      <c r="F5" s="37"/>
      <c r="G5" s="37"/>
      <c r="H5" s="39"/>
      <c r="I5" s="37"/>
      <c r="J5" s="107"/>
    </row>
    <row r="6" spans="1:11" s="11" customFormat="1" ht="29.25" thickBot="1" x14ac:dyDescent="0.3">
      <c r="A6" s="37"/>
      <c r="B6" s="37"/>
      <c r="C6" s="37"/>
      <c r="D6" s="37"/>
      <c r="E6" s="37"/>
      <c r="F6" s="37"/>
      <c r="G6" s="37"/>
      <c r="H6" s="39"/>
      <c r="I6" s="37"/>
      <c r="J6" s="107"/>
    </row>
    <row r="7" spans="1:11" s="11" customFormat="1" ht="29.25" customHeight="1" x14ac:dyDescent="0.25">
      <c r="A7" s="148" t="s">
        <v>424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1" s="11" customFormat="1" ht="15.75" thickBot="1" x14ac:dyDescent="0.3">
      <c r="A8" s="151"/>
      <c r="B8" s="152"/>
      <c r="C8" s="152"/>
      <c r="D8" s="152"/>
      <c r="E8" s="152"/>
      <c r="F8" s="152"/>
      <c r="G8" s="152"/>
      <c r="H8" s="152"/>
      <c r="I8" s="152"/>
      <c r="J8" s="153"/>
    </row>
    <row r="9" spans="1:11" s="11" customFormat="1" ht="15.75" customHeight="1" x14ac:dyDescent="0.25">
      <c r="A9" s="40"/>
      <c r="B9" s="40"/>
      <c r="C9" s="40"/>
      <c r="D9" s="40"/>
      <c r="E9" s="40"/>
      <c r="F9" s="40"/>
      <c r="G9" s="40"/>
      <c r="H9" s="41"/>
      <c r="I9" s="40"/>
      <c r="J9" s="108"/>
    </row>
    <row r="10" spans="1:11" s="11" customFormat="1" ht="45" x14ac:dyDescent="0.25">
      <c r="A10" s="42" t="s">
        <v>359</v>
      </c>
      <c r="B10" s="43" t="s">
        <v>2</v>
      </c>
      <c r="C10" s="42" t="s">
        <v>360</v>
      </c>
      <c r="D10" s="42" t="s">
        <v>4</v>
      </c>
      <c r="E10" s="44" t="s">
        <v>5</v>
      </c>
      <c r="F10" s="43" t="s">
        <v>361</v>
      </c>
      <c r="G10" s="44" t="s">
        <v>362</v>
      </c>
      <c r="H10" s="44" t="s">
        <v>363</v>
      </c>
      <c r="I10" s="44" t="s">
        <v>15</v>
      </c>
      <c r="J10" s="109" t="s">
        <v>16</v>
      </c>
    </row>
    <row r="11" spans="1:11" s="11" customFormat="1" ht="38.25" customHeight="1" x14ac:dyDescent="0.25">
      <c r="A11" s="45">
        <v>1</v>
      </c>
      <c r="B11" s="46" t="s">
        <v>425</v>
      </c>
      <c r="C11" s="47" t="s">
        <v>426</v>
      </c>
      <c r="D11" s="47" t="s">
        <v>427</v>
      </c>
      <c r="E11" s="48">
        <v>20000</v>
      </c>
      <c r="F11" s="9">
        <v>375</v>
      </c>
      <c r="G11" s="9">
        <v>250</v>
      </c>
      <c r="H11" s="9">
        <f t="shared" ref="H11:H49" si="0">+E11+F11+G11</f>
        <v>20625</v>
      </c>
      <c r="I11" s="9" t="s">
        <v>20</v>
      </c>
      <c r="J11" s="110"/>
    </row>
    <row r="12" spans="1:11" s="11" customFormat="1" ht="38.25" customHeight="1" x14ac:dyDescent="0.25">
      <c r="A12" s="45">
        <f>A11+1</f>
        <v>2</v>
      </c>
      <c r="B12" s="46" t="s">
        <v>425</v>
      </c>
      <c r="C12" s="45" t="s">
        <v>428</v>
      </c>
      <c r="D12" s="45" t="s">
        <v>429</v>
      </c>
      <c r="E12" s="48">
        <v>25000</v>
      </c>
      <c r="F12" s="9">
        <v>375</v>
      </c>
      <c r="G12" s="9">
        <v>250</v>
      </c>
      <c r="H12" s="9">
        <f t="shared" si="0"/>
        <v>25625</v>
      </c>
      <c r="I12" s="10"/>
      <c r="J12" s="110"/>
    </row>
    <row r="13" spans="1:11" s="11" customFormat="1" ht="38.25" customHeight="1" x14ac:dyDescent="0.25">
      <c r="A13" s="45">
        <f t="shared" ref="A13:A41" si="1">A12+1</f>
        <v>3</v>
      </c>
      <c r="B13" s="46" t="s">
        <v>425</v>
      </c>
      <c r="C13" s="47" t="s">
        <v>430</v>
      </c>
      <c r="D13" s="45" t="s">
        <v>431</v>
      </c>
      <c r="E13" s="9">
        <v>20000</v>
      </c>
      <c r="F13" s="9">
        <v>375</v>
      </c>
      <c r="G13" s="9">
        <v>250</v>
      </c>
      <c r="H13" s="9">
        <f t="shared" si="0"/>
        <v>20625</v>
      </c>
      <c r="I13" s="9" t="s">
        <v>20</v>
      </c>
      <c r="J13" s="110"/>
    </row>
    <row r="14" spans="1:11" s="11" customFormat="1" ht="38.25" customHeight="1" x14ac:dyDescent="0.25">
      <c r="A14" s="45">
        <f t="shared" si="1"/>
        <v>4</v>
      </c>
      <c r="B14" s="46" t="s">
        <v>425</v>
      </c>
      <c r="C14" s="47" t="s">
        <v>432</v>
      </c>
      <c r="D14" s="45" t="s">
        <v>433</v>
      </c>
      <c r="E14" s="9">
        <v>13000</v>
      </c>
      <c r="F14" s="9">
        <v>375</v>
      </c>
      <c r="G14" s="9">
        <v>250</v>
      </c>
      <c r="H14" s="9">
        <f t="shared" si="0"/>
        <v>13625</v>
      </c>
      <c r="I14" s="47" t="s">
        <v>20</v>
      </c>
      <c r="J14" s="110"/>
    </row>
    <row r="15" spans="1:11" s="11" customFormat="1" ht="38.25" customHeight="1" x14ac:dyDescent="0.25">
      <c r="A15" s="45">
        <f t="shared" si="1"/>
        <v>5</v>
      </c>
      <c r="B15" s="46" t="s">
        <v>425</v>
      </c>
      <c r="C15" s="45" t="s">
        <v>434</v>
      </c>
      <c r="D15" s="47" t="s">
        <v>431</v>
      </c>
      <c r="E15" s="48">
        <v>20000</v>
      </c>
      <c r="F15" s="9">
        <v>375</v>
      </c>
      <c r="G15" s="9">
        <v>250</v>
      </c>
      <c r="H15" s="9">
        <f t="shared" si="0"/>
        <v>20625</v>
      </c>
      <c r="I15" s="9" t="s">
        <v>20</v>
      </c>
      <c r="J15" s="110"/>
    </row>
    <row r="16" spans="1:11" s="11" customFormat="1" ht="38.25" customHeight="1" x14ac:dyDescent="0.25">
      <c r="A16" s="45">
        <f t="shared" si="1"/>
        <v>6</v>
      </c>
      <c r="B16" s="46" t="s">
        <v>425</v>
      </c>
      <c r="C16" s="47" t="s">
        <v>435</v>
      </c>
      <c r="D16" s="47" t="s">
        <v>436</v>
      </c>
      <c r="E16" s="9">
        <v>13000</v>
      </c>
      <c r="F16" s="9">
        <v>375</v>
      </c>
      <c r="G16" s="9">
        <v>250</v>
      </c>
      <c r="H16" s="9">
        <f t="shared" si="0"/>
        <v>13625</v>
      </c>
      <c r="I16" s="9" t="s">
        <v>20</v>
      </c>
      <c r="J16" s="110"/>
    </row>
    <row r="17" spans="1:10" s="11" customFormat="1" ht="38.25" customHeight="1" x14ac:dyDescent="0.25">
      <c r="A17" s="45">
        <f t="shared" si="1"/>
        <v>7</v>
      </c>
      <c r="B17" s="46" t="s">
        <v>425</v>
      </c>
      <c r="C17" s="45" t="s">
        <v>437</v>
      </c>
      <c r="D17" s="45" t="s">
        <v>429</v>
      </c>
      <c r="E17" s="48">
        <v>25000</v>
      </c>
      <c r="F17" s="9">
        <v>375</v>
      </c>
      <c r="G17" s="9">
        <v>250</v>
      </c>
      <c r="H17" s="9">
        <f t="shared" si="0"/>
        <v>25625</v>
      </c>
      <c r="I17" s="10"/>
      <c r="J17" s="110"/>
    </row>
    <row r="18" spans="1:10" s="11" customFormat="1" ht="38.25" customHeight="1" x14ac:dyDescent="0.25">
      <c r="A18" s="45">
        <f t="shared" si="1"/>
        <v>8</v>
      </c>
      <c r="B18" s="46" t="s">
        <v>425</v>
      </c>
      <c r="C18" s="47" t="s">
        <v>438</v>
      </c>
      <c r="D18" s="47" t="s">
        <v>431</v>
      </c>
      <c r="E18" s="48">
        <v>20000</v>
      </c>
      <c r="F18" s="9">
        <v>375</v>
      </c>
      <c r="G18" s="9">
        <v>250</v>
      </c>
      <c r="H18" s="9">
        <f t="shared" si="0"/>
        <v>20625</v>
      </c>
      <c r="I18" s="9" t="s">
        <v>20</v>
      </c>
      <c r="J18" s="110"/>
    </row>
    <row r="19" spans="1:10" s="11" customFormat="1" ht="38.25" customHeight="1" x14ac:dyDescent="0.25">
      <c r="A19" s="45">
        <f t="shared" si="1"/>
        <v>9</v>
      </c>
      <c r="B19" s="46" t="s">
        <v>425</v>
      </c>
      <c r="C19" s="47" t="s">
        <v>439</v>
      </c>
      <c r="D19" s="45" t="s">
        <v>436</v>
      </c>
      <c r="E19" s="9">
        <v>13000</v>
      </c>
      <c r="F19" s="9">
        <v>375</v>
      </c>
      <c r="G19" s="9">
        <v>250</v>
      </c>
      <c r="H19" s="9">
        <f t="shared" si="0"/>
        <v>13625</v>
      </c>
      <c r="I19" s="9" t="s">
        <v>20</v>
      </c>
      <c r="J19" s="110"/>
    </row>
    <row r="20" spans="1:10" s="11" customFormat="1" ht="38.25" customHeight="1" x14ac:dyDescent="0.25">
      <c r="A20" s="45">
        <f t="shared" si="1"/>
        <v>10</v>
      </c>
      <c r="B20" s="46" t="s">
        <v>425</v>
      </c>
      <c r="C20" s="45" t="s">
        <v>440</v>
      </c>
      <c r="D20" s="47" t="s">
        <v>431</v>
      </c>
      <c r="E20" s="48">
        <v>20000</v>
      </c>
      <c r="F20" s="9">
        <v>375</v>
      </c>
      <c r="G20" s="9">
        <v>250</v>
      </c>
      <c r="H20" s="9">
        <f t="shared" si="0"/>
        <v>20625</v>
      </c>
      <c r="I20" s="9" t="s">
        <v>20</v>
      </c>
      <c r="J20" s="110"/>
    </row>
    <row r="21" spans="1:10" s="11" customFormat="1" ht="38.25" customHeight="1" x14ac:dyDescent="0.25">
      <c r="A21" s="45">
        <f t="shared" si="1"/>
        <v>11</v>
      </c>
      <c r="B21" s="46" t="s">
        <v>425</v>
      </c>
      <c r="C21" s="47" t="s">
        <v>441</v>
      </c>
      <c r="D21" s="45" t="s">
        <v>436</v>
      </c>
      <c r="E21" s="9">
        <v>13000</v>
      </c>
      <c r="F21" s="9">
        <v>0</v>
      </c>
      <c r="G21" s="9">
        <v>250</v>
      </c>
      <c r="H21" s="9">
        <f t="shared" si="0"/>
        <v>13250</v>
      </c>
      <c r="I21" s="9" t="s">
        <v>20</v>
      </c>
      <c r="J21" s="110"/>
    </row>
    <row r="22" spans="1:10" s="11" customFormat="1" ht="38.25" customHeight="1" x14ac:dyDescent="0.25">
      <c r="A22" s="45">
        <f t="shared" si="1"/>
        <v>12</v>
      </c>
      <c r="B22" s="46" t="s">
        <v>425</v>
      </c>
      <c r="C22" s="47" t="s">
        <v>442</v>
      </c>
      <c r="D22" s="47" t="s">
        <v>436</v>
      </c>
      <c r="E22" s="48">
        <v>13000</v>
      </c>
      <c r="F22" s="9">
        <v>375</v>
      </c>
      <c r="G22" s="9">
        <v>250</v>
      </c>
      <c r="H22" s="9">
        <f t="shared" si="0"/>
        <v>13625</v>
      </c>
      <c r="I22" s="9" t="s">
        <v>20</v>
      </c>
      <c r="J22" s="110"/>
    </row>
    <row r="23" spans="1:10" s="11" customFormat="1" ht="38.25" customHeight="1" x14ac:dyDescent="0.25">
      <c r="A23" s="45">
        <f t="shared" si="1"/>
        <v>13</v>
      </c>
      <c r="B23" s="46" t="s">
        <v>425</v>
      </c>
      <c r="C23" s="47" t="s">
        <v>443</v>
      </c>
      <c r="D23" s="45" t="s">
        <v>436</v>
      </c>
      <c r="E23" s="9">
        <v>10300</v>
      </c>
      <c r="F23" s="9">
        <v>375</v>
      </c>
      <c r="G23" s="9">
        <v>250</v>
      </c>
      <c r="H23" s="9">
        <f t="shared" si="0"/>
        <v>10925</v>
      </c>
      <c r="I23" s="9" t="s">
        <v>20</v>
      </c>
      <c r="J23" s="110"/>
    </row>
    <row r="24" spans="1:10" s="11" customFormat="1" ht="38.25" customHeight="1" x14ac:dyDescent="0.25">
      <c r="A24" s="45">
        <f t="shared" si="1"/>
        <v>14</v>
      </c>
      <c r="B24" s="46" t="s">
        <v>425</v>
      </c>
      <c r="C24" s="45" t="s">
        <v>444</v>
      </c>
      <c r="D24" s="45" t="s">
        <v>433</v>
      </c>
      <c r="E24" s="48">
        <v>13000</v>
      </c>
      <c r="F24" s="9">
        <v>375</v>
      </c>
      <c r="G24" s="9">
        <v>250</v>
      </c>
      <c r="H24" s="9">
        <f t="shared" si="0"/>
        <v>13625</v>
      </c>
      <c r="I24" s="9" t="s">
        <v>20</v>
      </c>
      <c r="J24" s="110"/>
    </row>
    <row r="25" spans="1:10" ht="38.25" customHeight="1" x14ac:dyDescent="0.25">
      <c r="A25" s="45">
        <f t="shared" si="1"/>
        <v>15</v>
      </c>
      <c r="B25" s="46" t="s">
        <v>425</v>
      </c>
      <c r="C25" s="47" t="s">
        <v>445</v>
      </c>
      <c r="D25" s="45" t="s">
        <v>429</v>
      </c>
      <c r="E25" s="9">
        <v>25000</v>
      </c>
      <c r="F25" s="9">
        <v>375</v>
      </c>
      <c r="G25" s="9">
        <v>250</v>
      </c>
      <c r="H25" s="9">
        <f t="shared" si="0"/>
        <v>25625</v>
      </c>
      <c r="I25" s="45" t="s">
        <v>20</v>
      </c>
      <c r="J25" s="101"/>
    </row>
    <row r="26" spans="1:10" ht="38.25" customHeight="1" x14ac:dyDescent="0.25">
      <c r="A26" s="45">
        <f t="shared" si="1"/>
        <v>16</v>
      </c>
      <c r="B26" s="46" t="s">
        <v>425</v>
      </c>
      <c r="C26" s="47" t="s">
        <v>446</v>
      </c>
      <c r="D26" s="45" t="s">
        <v>436</v>
      </c>
      <c r="E26" s="9">
        <v>13000</v>
      </c>
      <c r="F26" s="9">
        <v>375</v>
      </c>
      <c r="G26" s="9">
        <v>250</v>
      </c>
      <c r="H26" s="9">
        <f t="shared" si="0"/>
        <v>13625</v>
      </c>
      <c r="I26" s="9" t="s">
        <v>20</v>
      </c>
      <c r="J26" s="101"/>
    </row>
    <row r="27" spans="1:10" ht="38.25" customHeight="1" x14ac:dyDescent="0.25">
      <c r="A27" s="45">
        <f t="shared" si="1"/>
        <v>17</v>
      </c>
      <c r="B27" s="46" t="s">
        <v>425</v>
      </c>
      <c r="C27" s="47" t="s">
        <v>447</v>
      </c>
      <c r="D27" s="45" t="s">
        <v>448</v>
      </c>
      <c r="E27" s="9">
        <v>15000</v>
      </c>
      <c r="F27" s="9">
        <v>375</v>
      </c>
      <c r="G27" s="9">
        <v>250</v>
      </c>
      <c r="H27" s="9">
        <f t="shared" si="0"/>
        <v>15625</v>
      </c>
      <c r="I27" s="9" t="s">
        <v>20</v>
      </c>
      <c r="J27" s="101"/>
    </row>
    <row r="28" spans="1:10" ht="38.25" customHeight="1" x14ac:dyDescent="0.25">
      <c r="A28" s="45">
        <f t="shared" si="1"/>
        <v>18</v>
      </c>
      <c r="B28" s="46" t="s">
        <v>425</v>
      </c>
      <c r="C28" s="45" t="s">
        <v>449</v>
      </c>
      <c r="D28" s="45" t="s">
        <v>431</v>
      </c>
      <c r="E28" s="48">
        <v>20000</v>
      </c>
      <c r="F28" s="9">
        <v>250</v>
      </c>
      <c r="G28" s="9">
        <v>375</v>
      </c>
      <c r="H28" s="9">
        <f t="shared" si="0"/>
        <v>20625</v>
      </c>
      <c r="I28" s="10"/>
      <c r="J28" s="101"/>
    </row>
    <row r="29" spans="1:10" ht="38.25" customHeight="1" x14ac:dyDescent="0.25">
      <c r="A29" s="45">
        <f t="shared" si="1"/>
        <v>19</v>
      </c>
      <c r="B29" s="46" t="s">
        <v>425</v>
      </c>
      <c r="C29" s="47" t="s">
        <v>450</v>
      </c>
      <c r="D29" s="45" t="s">
        <v>436</v>
      </c>
      <c r="E29" s="9">
        <v>13000</v>
      </c>
      <c r="F29" s="9">
        <v>375</v>
      </c>
      <c r="G29" s="9">
        <v>250</v>
      </c>
      <c r="H29" s="9">
        <f t="shared" si="0"/>
        <v>13625</v>
      </c>
      <c r="I29" s="9" t="s">
        <v>20</v>
      </c>
      <c r="J29" s="101"/>
    </row>
    <row r="30" spans="1:10" s="11" customFormat="1" ht="38.25" customHeight="1" x14ac:dyDescent="0.25">
      <c r="A30" s="45">
        <f t="shared" si="1"/>
        <v>20</v>
      </c>
      <c r="B30" s="46" t="s">
        <v>425</v>
      </c>
      <c r="C30" s="45" t="s">
        <v>451</v>
      </c>
      <c r="D30" s="45" t="s">
        <v>448</v>
      </c>
      <c r="E30" s="48">
        <v>15000</v>
      </c>
      <c r="F30" s="9">
        <v>375</v>
      </c>
      <c r="G30" s="9">
        <v>250</v>
      </c>
      <c r="H30" s="9">
        <f t="shared" si="0"/>
        <v>15625</v>
      </c>
      <c r="I30" s="9" t="s">
        <v>20</v>
      </c>
      <c r="J30" s="110"/>
    </row>
    <row r="31" spans="1:10" ht="38.25" customHeight="1" x14ac:dyDescent="0.25">
      <c r="A31" s="45">
        <f t="shared" si="1"/>
        <v>21</v>
      </c>
      <c r="B31" s="46" t="s">
        <v>425</v>
      </c>
      <c r="C31" s="47" t="s">
        <v>452</v>
      </c>
      <c r="D31" s="45" t="s">
        <v>431</v>
      </c>
      <c r="E31" s="9">
        <v>20000</v>
      </c>
      <c r="F31" s="9">
        <v>375</v>
      </c>
      <c r="G31" s="9">
        <v>250</v>
      </c>
      <c r="H31" s="9">
        <f t="shared" si="0"/>
        <v>20625</v>
      </c>
      <c r="I31" s="9" t="s">
        <v>20</v>
      </c>
      <c r="J31" s="101"/>
    </row>
    <row r="32" spans="1:10" ht="38.25" customHeight="1" x14ac:dyDescent="0.25">
      <c r="A32" s="45">
        <f t="shared" si="1"/>
        <v>22</v>
      </c>
      <c r="B32" s="46" t="s">
        <v>425</v>
      </c>
      <c r="C32" s="47" t="s">
        <v>453</v>
      </c>
      <c r="D32" s="45" t="s">
        <v>427</v>
      </c>
      <c r="E32" s="9">
        <v>10300</v>
      </c>
      <c r="F32" s="9">
        <v>375</v>
      </c>
      <c r="G32" s="9">
        <v>250</v>
      </c>
      <c r="H32" s="9">
        <f t="shared" si="0"/>
        <v>10925</v>
      </c>
      <c r="I32" s="9" t="s">
        <v>20</v>
      </c>
      <c r="J32" s="101"/>
    </row>
    <row r="33" spans="1:10" ht="39" customHeight="1" x14ac:dyDescent="0.25">
      <c r="A33" s="45">
        <f t="shared" si="1"/>
        <v>23</v>
      </c>
      <c r="B33" s="46" t="s">
        <v>425</v>
      </c>
      <c r="C33" s="45" t="s">
        <v>454</v>
      </c>
      <c r="D33" s="45" t="s">
        <v>448</v>
      </c>
      <c r="E33" s="48">
        <v>15000</v>
      </c>
      <c r="F33" s="9">
        <v>375</v>
      </c>
      <c r="G33" s="9">
        <v>250</v>
      </c>
      <c r="H33" s="9">
        <f t="shared" si="0"/>
        <v>15625</v>
      </c>
      <c r="I33" s="9"/>
      <c r="J33" s="101"/>
    </row>
    <row r="34" spans="1:10" ht="39" customHeight="1" x14ac:dyDescent="0.25">
      <c r="A34" s="45">
        <f t="shared" si="1"/>
        <v>24</v>
      </c>
      <c r="B34" s="46" t="s">
        <v>425</v>
      </c>
      <c r="C34" s="45" t="s">
        <v>455</v>
      </c>
      <c r="D34" s="45" t="s">
        <v>431</v>
      </c>
      <c r="E34" s="48">
        <v>20000</v>
      </c>
      <c r="F34" s="9">
        <v>250</v>
      </c>
      <c r="G34" s="9">
        <v>375</v>
      </c>
      <c r="H34" s="9">
        <f t="shared" si="0"/>
        <v>20625</v>
      </c>
      <c r="I34" s="10"/>
      <c r="J34" s="101"/>
    </row>
    <row r="35" spans="1:10" ht="38.25" customHeight="1" x14ac:dyDescent="0.25">
      <c r="A35" s="45">
        <f t="shared" si="1"/>
        <v>25</v>
      </c>
      <c r="B35" s="46" t="s">
        <v>425</v>
      </c>
      <c r="C35" s="47" t="s">
        <v>456</v>
      </c>
      <c r="D35" s="47" t="s">
        <v>436</v>
      </c>
      <c r="E35" s="48">
        <v>13000</v>
      </c>
      <c r="F35" s="9">
        <v>375</v>
      </c>
      <c r="G35" s="9">
        <v>250</v>
      </c>
      <c r="H35" s="9">
        <f t="shared" si="0"/>
        <v>13625</v>
      </c>
      <c r="I35" s="9" t="s">
        <v>20</v>
      </c>
      <c r="J35" s="101"/>
    </row>
    <row r="36" spans="1:10" ht="38.25" customHeight="1" x14ac:dyDescent="0.25">
      <c r="A36" s="45">
        <f t="shared" si="1"/>
        <v>26</v>
      </c>
      <c r="B36" s="46" t="s">
        <v>425</v>
      </c>
      <c r="C36" s="45" t="s">
        <v>457</v>
      </c>
      <c r="D36" s="45" t="s">
        <v>429</v>
      </c>
      <c r="E36" s="48">
        <v>25000</v>
      </c>
      <c r="F36" s="9">
        <v>375</v>
      </c>
      <c r="G36" s="9">
        <v>250</v>
      </c>
      <c r="H36" s="9">
        <f t="shared" si="0"/>
        <v>25625</v>
      </c>
      <c r="I36" s="9" t="s">
        <v>20</v>
      </c>
      <c r="J36" s="101"/>
    </row>
    <row r="37" spans="1:10" ht="38.25" customHeight="1" x14ac:dyDescent="0.25">
      <c r="A37" s="45">
        <f t="shared" si="1"/>
        <v>27</v>
      </c>
      <c r="B37" s="46" t="s">
        <v>425</v>
      </c>
      <c r="C37" s="47" t="s">
        <v>458</v>
      </c>
      <c r="D37" s="45" t="s">
        <v>431</v>
      </c>
      <c r="E37" s="48">
        <v>20000</v>
      </c>
      <c r="F37" s="9">
        <v>375</v>
      </c>
      <c r="G37" s="9">
        <v>250</v>
      </c>
      <c r="H37" s="9">
        <f t="shared" si="0"/>
        <v>20625</v>
      </c>
      <c r="I37" s="9" t="s">
        <v>20</v>
      </c>
      <c r="J37" s="101"/>
    </row>
    <row r="38" spans="1:10" ht="38.25" customHeight="1" x14ac:dyDescent="0.25">
      <c r="A38" s="45">
        <f t="shared" si="1"/>
        <v>28</v>
      </c>
      <c r="B38" s="46" t="s">
        <v>425</v>
      </c>
      <c r="C38" s="45" t="s">
        <v>459</v>
      </c>
      <c r="D38" s="47" t="s">
        <v>429</v>
      </c>
      <c r="E38" s="48">
        <v>25000</v>
      </c>
      <c r="F38" s="9">
        <v>375</v>
      </c>
      <c r="G38" s="9">
        <v>250</v>
      </c>
      <c r="H38" s="9">
        <f t="shared" si="0"/>
        <v>25625</v>
      </c>
      <c r="I38" s="9" t="s">
        <v>20</v>
      </c>
      <c r="J38" s="101"/>
    </row>
    <row r="39" spans="1:10" ht="38.25" customHeight="1" x14ac:dyDescent="0.25">
      <c r="A39" s="45">
        <f t="shared" si="1"/>
        <v>29</v>
      </c>
      <c r="B39" s="46" t="s">
        <v>425</v>
      </c>
      <c r="C39" s="47" t="s">
        <v>460</v>
      </c>
      <c r="D39" s="45" t="s">
        <v>461</v>
      </c>
      <c r="E39" s="48">
        <v>13000</v>
      </c>
      <c r="F39" s="9">
        <v>375</v>
      </c>
      <c r="G39" s="9">
        <v>250</v>
      </c>
      <c r="H39" s="9">
        <f t="shared" si="0"/>
        <v>13625</v>
      </c>
      <c r="I39" s="9"/>
      <c r="J39" s="101"/>
    </row>
    <row r="40" spans="1:10" ht="38.25" customHeight="1" x14ac:dyDescent="0.25">
      <c r="A40" s="45">
        <f t="shared" si="1"/>
        <v>30</v>
      </c>
      <c r="B40" s="46" t="s">
        <v>425</v>
      </c>
      <c r="C40" s="47" t="s">
        <v>462</v>
      </c>
      <c r="D40" s="47" t="s">
        <v>436</v>
      </c>
      <c r="E40" s="9">
        <v>13000</v>
      </c>
      <c r="F40" s="9">
        <v>375</v>
      </c>
      <c r="G40" s="9">
        <v>250</v>
      </c>
      <c r="H40" s="9">
        <f t="shared" si="0"/>
        <v>13625</v>
      </c>
      <c r="I40" s="9" t="s">
        <v>20</v>
      </c>
      <c r="J40" s="101"/>
    </row>
    <row r="41" spans="1:10" ht="38.25" customHeight="1" x14ac:dyDescent="0.25">
      <c r="A41" s="45">
        <f t="shared" si="1"/>
        <v>31</v>
      </c>
      <c r="B41" s="46" t="s">
        <v>425</v>
      </c>
      <c r="C41" s="47" t="s">
        <v>463</v>
      </c>
      <c r="D41" s="45" t="s">
        <v>436</v>
      </c>
      <c r="E41" s="9">
        <v>13000</v>
      </c>
      <c r="F41" s="9">
        <v>375</v>
      </c>
      <c r="G41" s="9">
        <v>250</v>
      </c>
      <c r="H41" s="9">
        <f t="shared" si="0"/>
        <v>13625</v>
      </c>
      <c r="I41" s="9" t="s">
        <v>20</v>
      </c>
      <c r="J41" s="101"/>
    </row>
    <row r="42" spans="1:10" ht="38.25" customHeight="1" x14ac:dyDescent="0.25">
      <c r="A42" s="45">
        <f>A41+1</f>
        <v>32</v>
      </c>
      <c r="B42" s="46" t="s">
        <v>425</v>
      </c>
      <c r="C42" s="49" t="s">
        <v>464</v>
      </c>
      <c r="D42" s="45" t="s">
        <v>461</v>
      </c>
      <c r="E42" s="9">
        <v>11200</v>
      </c>
      <c r="F42" s="9">
        <v>375</v>
      </c>
      <c r="G42" s="9">
        <v>250</v>
      </c>
      <c r="H42" s="9">
        <f t="shared" si="0"/>
        <v>11825</v>
      </c>
      <c r="I42" s="9"/>
      <c r="J42" s="101">
        <v>924</v>
      </c>
    </row>
    <row r="43" spans="1:10" ht="38.25" customHeight="1" x14ac:dyDescent="0.25">
      <c r="A43" s="45">
        <f>A42+1</f>
        <v>33</v>
      </c>
      <c r="B43" s="46" t="s">
        <v>425</v>
      </c>
      <c r="C43" s="11" t="s">
        <v>465</v>
      </c>
      <c r="D43" s="45" t="s">
        <v>431</v>
      </c>
      <c r="E43" s="9">
        <v>20000</v>
      </c>
      <c r="F43" s="9">
        <v>375</v>
      </c>
      <c r="G43" s="9">
        <v>250</v>
      </c>
      <c r="H43" s="9">
        <f t="shared" si="0"/>
        <v>20625</v>
      </c>
      <c r="I43" s="9"/>
      <c r="J43" s="101">
        <v>935.5</v>
      </c>
    </row>
    <row r="44" spans="1:10" ht="38.25" customHeight="1" x14ac:dyDescent="0.25">
      <c r="A44" s="45">
        <f t="shared" ref="A44:A49" si="2">A43+1</f>
        <v>34</v>
      </c>
      <c r="B44" s="46" t="s">
        <v>425</v>
      </c>
      <c r="C44" s="47" t="s">
        <v>466</v>
      </c>
      <c r="D44" s="45" t="s">
        <v>433</v>
      </c>
      <c r="E44" s="9">
        <v>13000</v>
      </c>
      <c r="F44" s="9">
        <v>375</v>
      </c>
      <c r="G44" s="9">
        <v>250</v>
      </c>
      <c r="H44" s="9">
        <f t="shared" si="0"/>
        <v>13625</v>
      </c>
      <c r="I44" s="47" t="s">
        <v>20</v>
      </c>
      <c r="J44" s="101"/>
    </row>
    <row r="45" spans="1:10" ht="38.25" customHeight="1" x14ac:dyDescent="0.25">
      <c r="A45" s="45">
        <f t="shared" si="2"/>
        <v>35</v>
      </c>
      <c r="B45" s="46" t="s">
        <v>425</v>
      </c>
      <c r="C45" s="47" t="s">
        <v>467</v>
      </c>
      <c r="D45" s="45" t="s">
        <v>448</v>
      </c>
      <c r="E45" s="9">
        <v>15000</v>
      </c>
      <c r="F45" s="9">
        <v>375</v>
      </c>
      <c r="G45" s="9">
        <v>250</v>
      </c>
      <c r="H45" s="9">
        <f t="shared" si="0"/>
        <v>15625</v>
      </c>
      <c r="I45" s="9" t="s">
        <v>20</v>
      </c>
      <c r="J45" s="101"/>
    </row>
    <row r="46" spans="1:10" ht="38.25" customHeight="1" x14ac:dyDescent="0.25">
      <c r="A46" s="45">
        <f t="shared" si="2"/>
        <v>36</v>
      </c>
      <c r="B46" s="46" t="s">
        <v>425</v>
      </c>
      <c r="C46" s="47" t="s">
        <v>468</v>
      </c>
      <c r="D46" s="45" t="s">
        <v>436</v>
      </c>
      <c r="E46" s="9">
        <v>13000</v>
      </c>
      <c r="F46" s="9">
        <v>375</v>
      </c>
      <c r="G46" s="9">
        <v>250</v>
      </c>
      <c r="H46" s="9">
        <f t="shared" si="0"/>
        <v>13625</v>
      </c>
      <c r="I46" s="9" t="s">
        <v>20</v>
      </c>
      <c r="J46" s="101"/>
    </row>
    <row r="47" spans="1:10" ht="38.25" customHeight="1" x14ac:dyDescent="0.25">
      <c r="A47" s="45">
        <f t="shared" si="2"/>
        <v>37</v>
      </c>
      <c r="B47" s="46" t="s">
        <v>425</v>
      </c>
      <c r="C47" s="47" t="s">
        <v>469</v>
      </c>
      <c r="D47" s="45" t="s">
        <v>436</v>
      </c>
      <c r="E47" s="9">
        <v>8000</v>
      </c>
      <c r="F47" s="9">
        <v>375</v>
      </c>
      <c r="G47" s="9">
        <v>250</v>
      </c>
      <c r="H47" s="9">
        <f t="shared" si="0"/>
        <v>8625</v>
      </c>
      <c r="I47" s="9" t="s">
        <v>20</v>
      </c>
      <c r="J47" s="101"/>
    </row>
    <row r="48" spans="1:10" ht="38.25" customHeight="1" x14ac:dyDescent="0.25">
      <c r="A48" s="45">
        <f t="shared" si="2"/>
        <v>38</v>
      </c>
      <c r="B48" s="46" t="s">
        <v>425</v>
      </c>
      <c r="C48" s="45" t="s">
        <v>470</v>
      </c>
      <c r="D48" s="45" t="s">
        <v>431</v>
      </c>
      <c r="E48" s="48">
        <v>20000</v>
      </c>
      <c r="F48" s="9">
        <v>375</v>
      </c>
      <c r="G48" s="9">
        <v>250</v>
      </c>
      <c r="H48" s="9">
        <f t="shared" si="0"/>
        <v>20625</v>
      </c>
      <c r="I48" s="9" t="s">
        <v>20</v>
      </c>
      <c r="J48" s="101"/>
    </row>
    <row r="49" spans="1:10" ht="38.25" customHeight="1" x14ac:dyDescent="0.25">
      <c r="A49" s="45">
        <f t="shared" si="2"/>
        <v>39</v>
      </c>
      <c r="B49" s="46" t="s">
        <v>425</v>
      </c>
      <c r="C49" s="45" t="s">
        <v>471</v>
      </c>
      <c r="D49" s="45" t="s">
        <v>431</v>
      </c>
      <c r="E49" s="48">
        <v>20000</v>
      </c>
      <c r="F49" s="9">
        <v>375</v>
      </c>
      <c r="G49" s="9">
        <v>250</v>
      </c>
      <c r="H49" s="9">
        <f t="shared" si="0"/>
        <v>20625</v>
      </c>
      <c r="I49" s="9"/>
      <c r="J49" s="101"/>
    </row>
  </sheetData>
  <autoFilter ref="A10:K10" xr:uid="{C0C7ABD2-E3D7-4068-B5A9-6E29206F60CF}"/>
  <mergeCells count="2">
    <mergeCell ref="E1:K4"/>
    <mergeCell ref="A7:J8"/>
  </mergeCells>
  <pageMargins left="0.23622047244094491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10C1-6015-495F-991F-2AC57790E7A7}">
  <sheetPr>
    <tabColor rgb="FFFFFF00"/>
  </sheetPr>
  <dimension ref="A1:N927"/>
  <sheetViews>
    <sheetView topLeftCell="A907" zoomScaleNormal="100" workbookViewId="0">
      <selection activeCell="N515" sqref="N515"/>
    </sheetView>
  </sheetViews>
  <sheetFormatPr baseColWidth="10" defaultColWidth="11.42578125" defaultRowHeight="15" x14ac:dyDescent="0.25"/>
  <cols>
    <col min="1" max="1" width="7.285156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9.5703125" bestFit="1" customWidth="1"/>
    <col min="8" max="8" width="15.5703125" style="82" customWidth="1"/>
    <col min="9" max="9" width="17.140625" customWidth="1"/>
    <col min="10" max="11" width="17.5703125" customWidth="1"/>
    <col min="12" max="12" width="15.85546875" customWidth="1"/>
    <col min="13" max="13" width="41.28515625" customWidth="1"/>
    <col min="14" max="14" width="11.42578125" style="82"/>
  </cols>
  <sheetData>
    <row r="1" spans="1:14" s="70" customFormat="1" ht="28.5" customHeight="1" x14ac:dyDescent="0.25">
      <c r="A1" s="68"/>
      <c r="B1" s="69"/>
      <c r="C1" s="69"/>
      <c r="D1" s="69"/>
      <c r="E1" s="161" t="s">
        <v>814</v>
      </c>
      <c r="F1" s="161"/>
      <c r="G1" s="161"/>
      <c r="H1" s="161"/>
      <c r="I1" s="161"/>
      <c r="J1" s="161"/>
      <c r="K1" s="161"/>
      <c r="L1" s="161"/>
      <c r="M1" s="161"/>
      <c r="N1" s="161"/>
    </row>
    <row r="2" spans="1:14" s="70" customFormat="1" ht="28.5" x14ac:dyDescent="0.25">
      <c r="A2" s="69"/>
      <c r="B2" s="69"/>
      <c r="C2" s="69"/>
      <c r="D2" s="69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70" customFormat="1" ht="28.5" x14ac:dyDescent="0.25">
      <c r="A3" s="69"/>
      <c r="B3" s="69"/>
      <c r="C3" s="69"/>
      <c r="D3" s="69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70" customFormat="1" ht="42.95" customHeight="1" x14ac:dyDescent="0.25">
      <c r="A4" s="69"/>
      <c r="B4" s="69"/>
      <c r="C4" s="69"/>
      <c r="D4" s="69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0" customFormat="1" ht="28.5" x14ac:dyDescent="0.25">
      <c r="A5" s="71"/>
      <c r="B5" s="71"/>
      <c r="C5" s="69"/>
      <c r="D5" s="69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s="70" customFormat="1" ht="16.5" customHeight="1" thickBot="1" x14ac:dyDescent="0.3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99"/>
    </row>
    <row r="7" spans="1:14" s="70" customFormat="1" ht="28.5" customHeight="1" x14ac:dyDescent="0.25">
      <c r="A7" s="155" t="s">
        <v>823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s="70" customFormat="1" ht="0.75" customHeight="1" thickBot="1" x14ac:dyDescent="0.3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</row>
    <row r="9" spans="1:14" s="70" customFormat="1" ht="16.5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99"/>
    </row>
    <row r="10" spans="1:14" s="70" customFormat="1" ht="55.5" customHeight="1" x14ac:dyDescent="0.25">
      <c r="A10" s="74" t="s">
        <v>359</v>
      </c>
      <c r="B10" s="75" t="s">
        <v>2</v>
      </c>
      <c r="C10" s="74" t="s">
        <v>360</v>
      </c>
      <c r="D10" s="75" t="s">
        <v>824</v>
      </c>
      <c r="E10" s="75" t="s">
        <v>825</v>
      </c>
      <c r="F10" s="76" t="s">
        <v>826</v>
      </c>
      <c r="G10" s="75" t="s">
        <v>827</v>
      </c>
      <c r="H10" s="76" t="s">
        <v>7</v>
      </c>
      <c r="I10" s="76" t="s">
        <v>12</v>
      </c>
      <c r="J10" s="76" t="s">
        <v>828</v>
      </c>
      <c r="K10" s="76" t="s">
        <v>8</v>
      </c>
      <c r="L10" s="76" t="s">
        <v>363</v>
      </c>
      <c r="M10" s="76" t="s">
        <v>15</v>
      </c>
      <c r="N10" s="100" t="s">
        <v>16</v>
      </c>
    </row>
    <row r="11" spans="1:14" x14ac:dyDescent="0.25">
      <c r="A11" s="25">
        <v>1</v>
      </c>
      <c r="B11" s="77" t="s">
        <v>829</v>
      </c>
      <c r="C11" s="47" t="s">
        <v>830</v>
      </c>
      <c r="D11" s="25" t="s">
        <v>831</v>
      </c>
      <c r="E11" s="78">
        <v>71.400000000000006</v>
      </c>
      <c r="F11" s="25">
        <f t="shared" ref="F11:F74" si="0">G11/E11</f>
        <v>29.999999999999996</v>
      </c>
      <c r="G11" s="78">
        <v>2142</v>
      </c>
      <c r="H11" s="78">
        <v>35</v>
      </c>
      <c r="I11" s="78">
        <v>250</v>
      </c>
      <c r="J11" s="78">
        <v>1551.3</v>
      </c>
      <c r="K11" s="78">
        <v>400</v>
      </c>
      <c r="L11" s="78">
        <f t="shared" ref="L11:L74" si="1">SUM(G11:K11)</f>
        <v>4378.3</v>
      </c>
      <c r="M11" s="79"/>
      <c r="N11" s="101"/>
    </row>
    <row r="12" spans="1:14" x14ac:dyDescent="0.25">
      <c r="A12" s="25">
        <f>A11+1</f>
        <v>2</v>
      </c>
      <c r="B12" s="77" t="s">
        <v>829</v>
      </c>
      <c r="C12" s="47" t="s">
        <v>832</v>
      </c>
      <c r="D12" s="25" t="s">
        <v>831</v>
      </c>
      <c r="E12" s="78">
        <v>71.400000000000006</v>
      </c>
      <c r="F12" s="25">
        <f t="shared" si="0"/>
        <v>29.999999999999996</v>
      </c>
      <c r="G12" s="78">
        <v>2142</v>
      </c>
      <c r="H12" s="78"/>
      <c r="I12" s="78">
        <v>250</v>
      </c>
      <c r="J12" s="78">
        <v>1551.3</v>
      </c>
      <c r="K12" s="78">
        <v>400</v>
      </c>
      <c r="L12" s="78">
        <f t="shared" si="1"/>
        <v>4343.3</v>
      </c>
      <c r="M12" s="79"/>
      <c r="N12" s="101"/>
    </row>
    <row r="13" spans="1:14" x14ac:dyDescent="0.25">
      <c r="A13" s="25">
        <f t="shared" ref="A13:A76" si="2">A12+1</f>
        <v>3</v>
      </c>
      <c r="B13" s="77" t="s">
        <v>829</v>
      </c>
      <c r="C13" s="47" t="s">
        <v>833</v>
      </c>
      <c r="D13" s="25" t="s">
        <v>831</v>
      </c>
      <c r="E13" s="78">
        <v>71.400000000000006</v>
      </c>
      <c r="F13" s="25">
        <f t="shared" si="0"/>
        <v>29.999999999999996</v>
      </c>
      <c r="G13" s="78">
        <v>2142</v>
      </c>
      <c r="H13" s="78">
        <v>35</v>
      </c>
      <c r="I13" s="78">
        <v>250</v>
      </c>
      <c r="J13" s="78">
        <v>1551.3</v>
      </c>
      <c r="K13" s="78">
        <v>400</v>
      </c>
      <c r="L13" s="78">
        <f t="shared" si="1"/>
        <v>4378.3</v>
      </c>
      <c r="M13" s="79"/>
      <c r="N13" s="101"/>
    </row>
    <row r="14" spans="1:14" x14ac:dyDescent="0.25">
      <c r="A14" s="25">
        <f t="shared" si="2"/>
        <v>4</v>
      </c>
      <c r="B14" s="77" t="s">
        <v>829</v>
      </c>
      <c r="C14" s="47" t="s">
        <v>834</v>
      </c>
      <c r="D14" s="25" t="s">
        <v>831</v>
      </c>
      <c r="E14" s="78">
        <v>71.400000000000006</v>
      </c>
      <c r="F14" s="25">
        <f t="shared" si="0"/>
        <v>29.999999999999996</v>
      </c>
      <c r="G14" s="78">
        <v>2142</v>
      </c>
      <c r="H14" s="78"/>
      <c r="I14" s="78">
        <v>250</v>
      </c>
      <c r="J14" s="78">
        <v>1551.3</v>
      </c>
      <c r="K14" s="78">
        <v>400</v>
      </c>
      <c r="L14" s="78">
        <f t="shared" si="1"/>
        <v>4343.3</v>
      </c>
      <c r="M14" s="79"/>
      <c r="N14" s="101"/>
    </row>
    <row r="15" spans="1:14" x14ac:dyDescent="0.25">
      <c r="A15" s="25">
        <f t="shared" si="2"/>
        <v>5</v>
      </c>
      <c r="B15" s="77" t="s">
        <v>829</v>
      </c>
      <c r="C15" s="47" t="s">
        <v>835</v>
      </c>
      <c r="D15" s="25" t="s">
        <v>831</v>
      </c>
      <c r="E15" s="78">
        <v>71.400000000000006</v>
      </c>
      <c r="F15" s="25">
        <f t="shared" si="0"/>
        <v>29.999999999999996</v>
      </c>
      <c r="G15" s="78">
        <v>2142</v>
      </c>
      <c r="H15" s="78">
        <v>50</v>
      </c>
      <c r="I15" s="78">
        <v>250</v>
      </c>
      <c r="J15" s="78">
        <v>1551.3</v>
      </c>
      <c r="K15" s="78">
        <v>400</v>
      </c>
      <c r="L15" s="78">
        <f t="shared" si="1"/>
        <v>4393.3</v>
      </c>
      <c r="M15" s="79"/>
      <c r="N15" s="101"/>
    </row>
    <row r="16" spans="1:14" x14ac:dyDescent="0.25">
      <c r="A16" s="25">
        <f t="shared" si="2"/>
        <v>6</v>
      </c>
      <c r="B16" s="77" t="s">
        <v>829</v>
      </c>
      <c r="C16" s="47" t="s">
        <v>836</v>
      </c>
      <c r="D16" s="25" t="s">
        <v>831</v>
      </c>
      <c r="E16" s="78">
        <v>71.400000000000006</v>
      </c>
      <c r="F16" s="25">
        <f t="shared" si="0"/>
        <v>29.999999999999996</v>
      </c>
      <c r="G16" s="78">
        <v>2142</v>
      </c>
      <c r="H16" s="78"/>
      <c r="I16" s="78">
        <v>250</v>
      </c>
      <c r="J16" s="78">
        <v>1551.3</v>
      </c>
      <c r="K16" s="78">
        <v>400</v>
      </c>
      <c r="L16" s="78">
        <f t="shared" si="1"/>
        <v>4343.3</v>
      </c>
      <c r="M16" s="79"/>
      <c r="N16" s="101"/>
    </row>
    <row r="17" spans="1:14" x14ac:dyDescent="0.25">
      <c r="A17" s="25">
        <f t="shared" si="2"/>
        <v>7</v>
      </c>
      <c r="B17" s="77" t="s">
        <v>829</v>
      </c>
      <c r="C17" s="47" t="s">
        <v>837</v>
      </c>
      <c r="D17" s="25" t="s">
        <v>831</v>
      </c>
      <c r="E17" s="78">
        <v>71.400000000000006</v>
      </c>
      <c r="F17" s="25">
        <f t="shared" si="0"/>
        <v>29.999999999999996</v>
      </c>
      <c r="G17" s="78">
        <v>2142</v>
      </c>
      <c r="H17" s="78"/>
      <c r="I17" s="78">
        <v>250</v>
      </c>
      <c r="J17" s="78">
        <v>1551.3</v>
      </c>
      <c r="K17" s="78">
        <v>400</v>
      </c>
      <c r="L17" s="78">
        <f t="shared" si="1"/>
        <v>4343.3</v>
      </c>
      <c r="M17" s="79"/>
      <c r="N17" s="101"/>
    </row>
    <row r="18" spans="1:14" x14ac:dyDescent="0.25">
      <c r="A18" s="25">
        <f t="shared" si="2"/>
        <v>8</v>
      </c>
      <c r="B18" s="77" t="s">
        <v>829</v>
      </c>
      <c r="C18" s="47" t="s">
        <v>838</v>
      </c>
      <c r="D18" s="25" t="s">
        <v>831</v>
      </c>
      <c r="E18" s="78">
        <v>71.400000000000006</v>
      </c>
      <c r="F18" s="25">
        <f t="shared" si="0"/>
        <v>29.999999999999996</v>
      </c>
      <c r="G18" s="78">
        <v>2142</v>
      </c>
      <c r="H18" s="78"/>
      <c r="I18" s="78">
        <v>250</v>
      </c>
      <c r="J18" s="78">
        <v>1551.3</v>
      </c>
      <c r="K18" s="78">
        <v>400</v>
      </c>
      <c r="L18" s="78">
        <f t="shared" si="1"/>
        <v>4343.3</v>
      </c>
      <c r="M18" s="79"/>
      <c r="N18" s="101"/>
    </row>
    <row r="19" spans="1:14" x14ac:dyDescent="0.25">
      <c r="A19" s="25">
        <f t="shared" si="2"/>
        <v>9</v>
      </c>
      <c r="B19" s="77" t="s">
        <v>829</v>
      </c>
      <c r="C19" s="47" t="s">
        <v>839</v>
      </c>
      <c r="D19" s="25" t="s">
        <v>831</v>
      </c>
      <c r="E19" s="78">
        <v>71.400000000000006</v>
      </c>
      <c r="F19" s="25">
        <f t="shared" si="0"/>
        <v>29.999999999999996</v>
      </c>
      <c r="G19" s="78">
        <v>2142</v>
      </c>
      <c r="H19" s="78"/>
      <c r="I19" s="78">
        <v>250</v>
      </c>
      <c r="J19" s="78">
        <v>1551.3</v>
      </c>
      <c r="K19" s="78">
        <v>400</v>
      </c>
      <c r="L19" s="78">
        <f t="shared" si="1"/>
        <v>4343.3</v>
      </c>
      <c r="M19" s="79"/>
      <c r="N19" s="101"/>
    </row>
    <row r="20" spans="1:14" x14ac:dyDescent="0.25">
      <c r="A20" s="25">
        <f t="shared" si="2"/>
        <v>10</v>
      </c>
      <c r="B20" s="77" t="s">
        <v>829</v>
      </c>
      <c r="C20" s="47" t="s">
        <v>840</v>
      </c>
      <c r="D20" s="25" t="s">
        <v>831</v>
      </c>
      <c r="E20" s="78">
        <v>71.400000000000006</v>
      </c>
      <c r="F20" s="25">
        <f t="shared" si="0"/>
        <v>29.999999999999996</v>
      </c>
      <c r="G20" s="78">
        <v>2142</v>
      </c>
      <c r="H20" s="78"/>
      <c r="I20" s="78">
        <v>250</v>
      </c>
      <c r="J20" s="78">
        <v>1551.3</v>
      </c>
      <c r="K20" s="78">
        <v>400</v>
      </c>
      <c r="L20" s="78">
        <f t="shared" si="1"/>
        <v>4343.3</v>
      </c>
      <c r="M20" s="79"/>
      <c r="N20" s="101"/>
    </row>
    <row r="21" spans="1:14" x14ac:dyDescent="0.25">
      <c r="A21" s="25">
        <f t="shared" si="2"/>
        <v>11</v>
      </c>
      <c r="B21" s="77" t="s">
        <v>829</v>
      </c>
      <c r="C21" s="47" t="s">
        <v>841</v>
      </c>
      <c r="D21" s="25" t="s">
        <v>831</v>
      </c>
      <c r="E21" s="78">
        <v>71.400000000000006</v>
      </c>
      <c r="F21" s="25">
        <f t="shared" si="0"/>
        <v>29.999999999999996</v>
      </c>
      <c r="G21" s="78">
        <v>2142</v>
      </c>
      <c r="H21" s="78"/>
      <c r="I21" s="78">
        <v>250</v>
      </c>
      <c r="J21" s="78">
        <v>1551.3</v>
      </c>
      <c r="K21" s="78">
        <v>400</v>
      </c>
      <c r="L21" s="78">
        <f t="shared" si="1"/>
        <v>4343.3</v>
      </c>
      <c r="M21" s="79"/>
      <c r="N21" s="101"/>
    </row>
    <row r="22" spans="1:14" x14ac:dyDescent="0.25">
      <c r="A22" s="25">
        <f t="shared" si="2"/>
        <v>12</v>
      </c>
      <c r="B22" s="77" t="s">
        <v>829</v>
      </c>
      <c r="C22" s="47" t="s">
        <v>842</v>
      </c>
      <c r="D22" s="25" t="s">
        <v>831</v>
      </c>
      <c r="E22" s="78">
        <v>71.400000000000006</v>
      </c>
      <c r="F22" s="25">
        <f t="shared" si="0"/>
        <v>29.999999999999996</v>
      </c>
      <c r="G22" s="78">
        <v>2142</v>
      </c>
      <c r="H22" s="78"/>
      <c r="I22" s="78">
        <v>250</v>
      </c>
      <c r="J22" s="78">
        <v>1380</v>
      </c>
      <c r="K22" s="78">
        <v>400</v>
      </c>
      <c r="L22" s="78">
        <f t="shared" si="1"/>
        <v>4172</v>
      </c>
      <c r="M22" s="79"/>
      <c r="N22" s="101"/>
    </row>
    <row r="23" spans="1:14" x14ac:dyDescent="0.25">
      <c r="A23" s="25">
        <f t="shared" si="2"/>
        <v>13</v>
      </c>
      <c r="B23" s="77" t="s">
        <v>829</v>
      </c>
      <c r="C23" s="47" t="s">
        <v>843</v>
      </c>
      <c r="D23" s="25" t="s">
        <v>831</v>
      </c>
      <c r="E23" s="78">
        <v>71.400000000000006</v>
      </c>
      <c r="F23" s="25">
        <f t="shared" si="0"/>
        <v>29.999999999999996</v>
      </c>
      <c r="G23" s="78">
        <v>2142</v>
      </c>
      <c r="H23" s="78"/>
      <c r="I23" s="78">
        <v>250</v>
      </c>
      <c r="J23" s="78">
        <v>1380</v>
      </c>
      <c r="K23" s="78">
        <v>400</v>
      </c>
      <c r="L23" s="78">
        <f t="shared" si="1"/>
        <v>4172</v>
      </c>
      <c r="M23" s="79"/>
      <c r="N23" s="101"/>
    </row>
    <row r="24" spans="1:14" x14ac:dyDescent="0.25">
      <c r="A24" s="25">
        <f t="shared" si="2"/>
        <v>14</v>
      </c>
      <c r="B24" s="77" t="s">
        <v>829</v>
      </c>
      <c r="C24" s="47" t="s">
        <v>844</v>
      </c>
      <c r="D24" s="25" t="s">
        <v>831</v>
      </c>
      <c r="E24" s="78">
        <v>71.400000000000006</v>
      </c>
      <c r="F24" s="25">
        <f t="shared" si="0"/>
        <v>29.999999999999996</v>
      </c>
      <c r="G24" s="78">
        <v>2142</v>
      </c>
      <c r="H24" s="78"/>
      <c r="I24" s="78">
        <v>250</v>
      </c>
      <c r="J24" s="78">
        <v>1551.3</v>
      </c>
      <c r="K24" s="78">
        <v>400</v>
      </c>
      <c r="L24" s="78">
        <f t="shared" si="1"/>
        <v>4343.3</v>
      </c>
      <c r="M24" s="79"/>
      <c r="N24" s="101">
        <v>485</v>
      </c>
    </row>
    <row r="25" spans="1:14" x14ac:dyDescent="0.25">
      <c r="A25" s="25">
        <f t="shared" si="2"/>
        <v>15</v>
      </c>
      <c r="B25" s="77" t="s">
        <v>829</v>
      </c>
      <c r="C25" s="47" t="s">
        <v>845</v>
      </c>
      <c r="D25" s="25" t="s">
        <v>831</v>
      </c>
      <c r="E25" s="78">
        <v>71.400000000000006</v>
      </c>
      <c r="F25" s="25">
        <f t="shared" si="0"/>
        <v>29.999999999999996</v>
      </c>
      <c r="G25" s="78">
        <v>2142</v>
      </c>
      <c r="H25" s="78"/>
      <c r="I25" s="78">
        <v>250</v>
      </c>
      <c r="J25" s="78">
        <v>1551.3</v>
      </c>
      <c r="K25" s="78">
        <v>400</v>
      </c>
      <c r="L25" s="78">
        <f t="shared" si="1"/>
        <v>4343.3</v>
      </c>
      <c r="M25" s="79"/>
      <c r="N25" s="101"/>
    </row>
    <row r="26" spans="1:14" ht="30" x14ac:dyDescent="0.25">
      <c r="A26" s="25">
        <f t="shared" si="2"/>
        <v>16</v>
      </c>
      <c r="B26" s="77" t="s">
        <v>829</v>
      </c>
      <c r="C26" s="47" t="s">
        <v>846</v>
      </c>
      <c r="D26" s="25" t="s">
        <v>831</v>
      </c>
      <c r="E26" s="78">
        <v>71.400000000000006</v>
      </c>
      <c r="F26" s="25">
        <f t="shared" si="0"/>
        <v>29.999999999999996</v>
      </c>
      <c r="G26" s="78">
        <v>2142</v>
      </c>
      <c r="H26" s="78"/>
      <c r="I26" s="78">
        <v>250</v>
      </c>
      <c r="J26" s="78">
        <v>1380</v>
      </c>
      <c r="K26" s="78">
        <v>400</v>
      </c>
      <c r="L26" s="78">
        <f t="shared" si="1"/>
        <v>4172</v>
      </c>
      <c r="M26" s="79"/>
      <c r="N26" s="101"/>
    </row>
    <row r="27" spans="1:14" x14ac:dyDescent="0.25">
      <c r="A27" s="25">
        <f t="shared" si="2"/>
        <v>17</v>
      </c>
      <c r="B27" s="77" t="s">
        <v>829</v>
      </c>
      <c r="C27" s="47" t="s">
        <v>847</v>
      </c>
      <c r="D27" s="25" t="s">
        <v>831</v>
      </c>
      <c r="E27" s="78">
        <v>71.400000000000006</v>
      </c>
      <c r="F27" s="25">
        <f t="shared" si="0"/>
        <v>29.999999999999996</v>
      </c>
      <c r="G27" s="78">
        <v>2142</v>
      </c>
      <c r="H27" s="78"/>
      <c r="I27" s="78">
        <v>250</v>
      </c>
      <c r="J27" s="78">
        <v>1551.3</v>
      </c>
      <c r="K27" s="78">
        <v>400</v>
      </c>
      <c r="L27" s="78">
        <f t="shared" si="1"/>
        <v>4343.3</v>
      </c>
      <c r="M27" s="79"/>
      <c r="N27" s="101"/>
    </row>
    <row r="28" spans="1:14" x14ac:dyDescent="0.25">
      <c r="A28" s="25">
        <f t="shared" si="2"/>
        <v>18</v>
      </c>
      <c r="B28" s="77" t="s">
        <v>829</v>
      </c>
      <c r="C28" s="47" t="s">
        <v>848</v>
      </c>
      <c r="D28" s="25" t="s">
        <v>831</v>
      </c>
      <c r="E28" s="78">
        <v>71.400000000000006</v>
      </c>
      <c r="F28" s="25">
        <f t="shared" si="0"/>
        <v>29.999999999999996</v>
      </c>
      <c r="G28" s="78">
        <v>2142</v>
      </c>
      <c r="H28" s="78">
        <v>35</v>
      </c>
      <c r="I28" s="78">
        <v>250</v>
      </c>
      <c r="J28" s="78">
        <v>1551.3</v>
      </c>
      <c r="K28" s="78">
        <v>400</v>
      </c>
      <c r="L28" s="78">
        <f t="shared" si="1"/>
        <v>4378.3</v>
      </c>
      <c r="M28" s="79"/>
      <c r="N28" s="101"/>
    </row>
    <row r="29" spans="1:14" x14ac:dyDescent="0.25">
      <c r="A29" s="25">
        <f t="shared" si="2"/>
        <v>19</v>
      </c>
      <c r="B29" s="77" t="s">
        <v>829</v>
      </c>
      <c r="C29" s="47" t="s">
        <v>849</v>
      </c>
      <c r="D29" s="25" t="s">
        <v>831</v>
      </c>
      <c r="E29" s="78">
        <v>71.400000000000006</v>
      </c>
      <c r="F29" s="25">
        <f t="shared" si="0"/>
        <v>29.999999999999996</v>
      </c>
      <c r="G29" s="78">
        <v>2142</v>
      </c>
      <c r="H29" s="78"/>
      <c r="I29" s="78">
        <v>250</v>
      </c>
      <c r="J29" s="78">
        <v>1551.3</v>
      </c>
      <c r="K29" s="78">
        <v>400</v>
      </c>
      <c r="L29" s="78">
        <f t="shared" si="1"/>
        <v>4343.3</v>
      </c>
      <c r="M29" s="79"/>
      <c r="N29" s="101"/>
    </row>
    <row r="30" spans="1:14" x14ac:dyDescent="0.25">
      <c r="A30" s="25">
        <f t="shared" si="2"/>
        <v>20</v>
      </c>
      <c r="B30" s="77" t="s">
        <v>829</v>
      </c>
      <c r="C30" s="47" t="s">
        <v>850</v>
      </c>
      <c r="D30" s="25" t="s">
        <v>831</v>
      </c>
      <c r="E30" s="78">
        <v>71.400000000000006</v>
      </c>
      <c r="F30" s="25">
        <f t="shared" si="0"/>
        <v>29.999999999999996</v>
      </c>
      <c r="G30" s="78">
        <v>2142</v>
      </c>
      <c r="H30" s="78"/>
      <c r="I30" s="78">
        <v>250</v>
      </c>
      <c r="J30" s="78">
        <v>1551.3</v>
      </c>
      <c r="K30" s="78">
        <v>400</v>
      </c>
      <c r="L30" s="78">
        <f t="shared" si="1"/>
        <v>4343.3</v>
      </c>
      <c r="M30" s="79"/>
      <c r="N30" s="101"/>
    </row>
    <row r="31" spans="1:14" x14ac:dyDescent="0.25">
      <c r="A31" s="25">
        <f t="shared" si="2"/>
        <v>21</v>
      </c>
      <c r="B31" s="77" t="s">
        <v>829</v>
      </c>
      <c r="C31" s="47" t="s">
        <v>851</v>
      </c>
      <c r="D31" s="25" t="s">
        <v>831</v>
      </c>
      <c r="E31" s="78">
        <v>71.400000000000006</v>
      </c>
      <c r="F31" s="25">
        <f t="shared" si="0"/>
        <v>29.999999999999996</v>
      </c>
      <c r="G31" s="78">
        <v>2142</v>
      </c>
      <c r="H31" s="78"/>
      <c r="I31" s="78">
        <v>250</v>
      </c>
      <c r="J31" s="78">
        <v>1551.3</v>
      </c>
      <c r="K31" s="78">
        <v>400</v>
      </c>
      <c r="L31" s="78">
        <f t="shared" si="1"/>
        <v>4343.3</v>
      </c>
      <c r="M31" s="79"/>
      <c r="N31" s="101"/>
    </row>
    <row r="32" spans="1:14" x14ac:dyDescent="0.25">
      <c r="A32" s="25">
        <f t="shared" si="2"/>
        <v>22</v>
      </c>
      <c r="B32" s="77" t="s">
        <v>829</v>
      </c>
      <c r="C32" s="47" t="s">
        <v>852</v>
      </c>
      <c r="D32" s="25" t="s">
        <v>831</v>
      </c>
      <c r="E32" s="78">
        <v>71.400000000000006</v>
      </c>
      <c r="F32" s="25">
        <f t="shared" si="0"/>
        <v>29.999999999999996</v>
      </c>
      <c r="G32" s="78">
        <v>2142</v>
      </c>
      <c r="H32" s="78"/>
      <c r="I32" s="78">
        <v>250</v>
      </c>
      <c r="J32" s="78">
        <v>1380</v>
      </c>
      <c r="K32" s="78">
        <v>400</v>
      </c>
      <c r="L32" s="78">
        <f t="shared" si="1"/>
        <v>4172</v>
      </c>
      <c r="M32" s="79"/>
      <c r="N32" s="101"/>
    </row>
    <row r="33" spans="1:14" x14ac:dyDescent="0.25">
      <c r="A33" s="25">
        <f t="shared" si="2"/>
        <v>23</v>
      </c>
      <c r="B33" s="77" t="s">
        <v>829</v>
      </c>
      <c r="C33" s="47" t="s">
        <v>853</v>
      </c>
      <c r="D33" s="25" t="s">
        <v>831</v>
      </c>
      <c r="E33" s="78">
        <v>71.400000000000006</v>
      </c>
      <c r="F33" s="25">
        <f t="shared" si="0"/>
        <v>29.999999999999996</v>
      </c>
      <c r="G33" s="78">
        <v>2142</v>
      </c>
      <c r="H33" s="78"/>
      <c r="I33" s="78">
        <v>250</v>
      </c>
      <c r="J33" s="78">
        <v>1380</v>
      </c>
      <c r="K33" s="78">
        <v>400</v>
      </c>
      <c r="L33" s="78">
        <f t="shared" si="1"/>
        <v>4172</v>
      </c>
      <c r="M33" s="79"/>
      <c r="N33" s="101"/>
    </row>
    <row r="34" spans="1:14" x14ac:dyDescent="0.25">
      <c r="A34" s="25">
        <f t="shared" si="2"/>
        <v>24</v>
      </c>
      <c r="B34" s="77" t="s">
        <v>829</v>
      </c>
      <c r="C34" s="47" t="s">
        <v>854</v>
      </c>
      <c r="D34" s="25" t="s">
        <v>831</v>
      </c>
      <c r="E34" s="78">
        <v>71.400000000000006</v>
      </c>
      <c r="F34" s="25">
        <f t="shared" si="0"/>
        <v>29.999999999999996</v>
      </c>
      <c r="G34" s="78">
        <v>2142</v>
      </c>
      <c r="H34" s="78"/>
      <c r="I34" s="78">
        <v>250</v>
      </c>
      <c r="J34" s="78">
        <v>1551.3</v>
      </c>
      <c r="K34" s="78">
        <v>400</v>
      </c>
      <c r="L34" s="78">
        <f t="shared" si="1"/>
        <v>4343.3</v>
      </c>
      <c r="M34" s="79"/>
      <c r="N34" s="101"/>
    </row>
    <row r="35" spans="1:14" x14ac:dyDescent="0.25">
      <c r="A35" s="25">
        <f t="shared" si="2"/>
        <v>25</v>
      </c>
      <c r="B35" s="77" t="s">
        <v>829</v>
      </c>
      <c r="C35" s="47" t="s">
        <v>855</v>
      </c>
      <c r="D35" s="25" t="s">
        <v>831</v>
      </c>
      <c r="E35" s="78">
        <v>71.400000000000006</v>
      </c>
      <c r="F35" s="25">
        <f t="shared" si="0"/>
        <v>29.999999999999996</v>
      </c>
      <c r="G35" s="78">
        <v>2142</v>
      </c>
      <c r="H35" s="78"/>
      <c r="I35" s="78">
        <v>250</v>
      </c>
      <c r="J35" s="78">
        <v>1551.3</v>
      </c>
      <c r="K35" s="78">
        <v>400</v>
      </c>
      <c r="L35" s="78">
        <f t="shared" si="1"/>
        <v>4343.3</v>
      </c>
      <c r="M35" s="79"/>
      <c r="N35" s="101"/>
    </row>
    <row r="36" spans="1:14" x14ac:dyDescent="0.25">
      <c r="A36" s="25">
        <f t="shared" si="2"/>
        <v>26</v>
      </c>
      <c r="B36" s="77" t="s">
        <v>829</v>
      </c>
      <c r="C36" s="47" t="s">
        <v>856</v>
      </c>
      <c r="D36" s="25" t="s">
        <v>831</v>
      </c>
      <c r="E36" s="78">
        <v>71.400000000000006</v>
      </c>
      <c r="F36" s="25">
        <f t="shared" si="0"/>
        <v>29.999999999999996</v>
      </c>
      <c r="G36" s="78">
        <v>2142</v>
      </c>
      <c r="H36" s="78"/>
      <c r="I36" s="78">
        <v>250</v>
      </c>
      <c r="J36" s="78">
        <v>1551.3</v>
      </c>
      <c r="K36" s="78">
        <v>400</v>
      </c>
      <c r="L36" s="78">
        <f t="shared" si="1"/>
        <v>4343.3</v>
      </c>
      <c r="M36" s="79"/>
      <c r="N36" s="101"/>
    </row>
    <row r="37" spans="1:14" x14ac:dyDescent="0.25">
      <c r="A37" s="25">
        <f t="shared" si="2"/>
        <v>27</v>
      </c>
      <c r="B37" s="77" t="s">
        <v>829</v>
      </c>
      <c r="C37" s="47" t="s">
        <v>857</v>
      </c>
      <c r="D37" s="25" t="s">
        <v>831</v>
      </c>
      <c r="E37" s="78">
        <v>71.400000000000006</v>
      </c>
      <c r="F37" s="25">
        <f t="shared" si="0"/>
        <v>29.999999999999996</v>
      </c>
      <c r="G37" s="78">
        <v>2142</v>
      </c>
      <c r="H37" s="78"/>
      <c r="I37" s="78">
        <v>250</v>
      </c>
      <c r="J37" s="78">
        <v>1551.3</v>
      </c>
      <c r="K37" s="78">
        <v>400</v>
      </c>
      <c r="L37" s="78">
        <f t="shared" si="1"/>
        <v>4343.3</v>
      </c>
      <c r="M37" s="79"/>
      <c r="N37" s="101"/>
    </row>
    <row r="38" spans="1:14" x14ac:dyDescent="0.25">
      <c r="A38" s="25">
        <f t="shared" si="2"/>
        <v>28</v>
      </c>
      <c r="B38" s="77" t="s">
        <v>829</v>
      </c>
      <c r="C38" s="47" t="s">
        <v>858</v>
      </c>
      <c r="D38" s="25" t="s">
        <v>831</v>
      </c>
      <c r="E38" s="78">
        <v>71.400000000000006</v>
      </c>
      <c r="F38" s="25">
        <f t="shared" si="0"/>
        <v>29.999999999999996</v>
      </c>
      <c r="G38" s="78">
        <v>2142</v>
      </c>
      <c r="H38" s="78"/>
      <c r="I38" s="78">
        <v>250</v>
      </c>
      <c r="J38" s="78">
        <v>1551.3</v>
      </c>
      <c r="K38" s="78">
        <v>400</v>
      </c>
      <c r="L38" s="78">
        <f t="shared" si="1"/>
        <v>4343.3</v>
      </c>
      <c r="M38" s="79"/>
      <c r="N38" s="101"/>
    </row>
    <row r="39" spans="1:14" x14ac:dyDescent="0.25">
      <c r="A39" s="25">
        <f t="shared" si="2"/>
        <v>29</v>
      </c>
      <c r="B39" s="77" t="s">
        <v>829</v>
      </c>
      <c r="C39" s="47" t="s">
        <v>859</v>
      </c>
      <c r="D39" s="25" t="s">
        <v>831</v>
      </c>
      <c r="E39" s="78">
        <v>71.400000000000006</v>
      </c>
      <c r="F39" s="25">
        <f t="shared" si="0"/>
        <v>29.999999999999996</v>
      </c>
      <c r="G39" s="78">
        <v>2142</v>
      </c>
      <c r="H39" s="78"/>
      <c r="I39" s="78">
        <v>250</v>
      </c>
      <c r="J39" s="78">
        <v>1551.3</v>
      </c>
      <c r="K39" s="78">
        <v>400</v>
      </c>
      <c r="L39" s="78">
        <f t="shared" si="1"/>
        <v>4343.3</v>
      </c>
      <c r="M39" s="79"/>
      <c r="N39" s="101"/>
    </row>
    <row r="40" spans="1:14" x14ac:dyDescent="0.25">
      <c r="A40" s="25">
        <f t="shared" si="2"/>
        <v>30</v>
      </c>
      <c r="B40" s="77" t="s">
        <v>829</v>
      </c>
      <c r="C40" s="47" t="s">
        <v>860</v>
      </c>
      <c r="D40" s="25" t="s">
        <v>831</v>
      </c>
      <c r="E40" s="78">
        <v>71.400000000000006</v>
      </c>
      <c r="F40" s="25">
        <f t="shared" si="0"/>
        <v>29.999999999999996</v>
      </c>
      <c r="G40" s="78">
        <v>2142</v>
      </c>
      <c r="H40" s="78"/>
      <c r="I40" s="78">
        <v>250</v>
      </c>
      <c r="J40" s="78">
        <v>1380</v>
      </c>
      <c r="K40" s="78">
        <v>400</v>
      </c>
      <c r="L40" s="78">
        <f t="shared" si="1"/>
        <v>4172</v>
      </c>
      <c r="M40" s="79"/>
      <c r="N40" s="101"/>
    </row>
    <row r="41" spans="1:14" x14ac:dyDescent="0.25">
      <c r="A41" s="25">
        <f t="shared" si="2"/>
        <v>31</v>
      </c>
      <c r="B41" s="77" t="s">
        <v>829</v>
      </c>
      <c r="C41" s="47" t="s">
        <v>861</v>
      </c>
      <c r="D41" s="25" t="s">
        <v>831</v>
      </c>
      <c r="E41" s="78">
        <v>71.400000000000006</v>
      </c>
      <c r="F41" s="25">
        <f t="shared" si="0"/>
        <v>29.999999999999996</v>
      </c>
      <c r="G41" s="78">
        <v>2142</v>
      </c>
      <c r="H41" s="78"/>
      <c r="I41" s="78">
        <v>250</v>
      </c>
      <c r="J41" s="78">
        <v>1380</v>
      </c>
      <c r="K41" s="78">
        <v>400</v>
      </c>
      <c r="L41" s="78">
        <f t="shared" si="1"/>
        <v>4172</v>
      </c>
      <c r="M41" s="79"/>
      <c r="N41" s="101"/>
    </row>
    <row r="42" spans="1:14" x14ac:dyDescent="0.25">
      <c r="A42" s="25">
        <f t="shared" si="2"/>
        <v>32</v>
      </c>
      <c r="B42" s="77" t="s">
        <v>829</v>
      </c>
      <c r="C42" s="47" t="s">
        <v>862</v>
      </c>
      <c r="D42" s="25" t="s">
        <v>831</v>
      </c>
      <c r="E42" s="78">
        <v>71.400000000000006</v>
      </c>
      <c r="F42" s="25">
        <f t="shared" si="0"/>
        <v>29.999999999999996</v>
      </c>
      <c r="G42" s="78">
        <v>2142</v>
      </c>
      <c r="H42" s="78"/>
      <c r="I42" s="78">
        <v>250</v>
      </c>
      <c r="J42" s="78">
        <v>1380</v>
      </c>
      <c r="K42" s="78">
        <v>400</v>
      </c>
      <c r="L42" s="78">
        <f t="shared" si="1"/>
        <v>4172</v>
      </c>
      <c r="M42" s="79"/>
      <c r="N42" s="101"/>
    </row>
    <row r="43" spans="1:14" x14ac:dyDescent="0.25">
      <c r="A43" s="25">
        <f t="shared" si="2"/>
        <v>33</v>
      </c>
      <c r="B43" s="77" t="s">
        <v>829</v>
      </c>
      <c r="C43" s="47" t="s">
        <v>863</v>
      </c>
      <c r="D43" s="25" t="s">
        <v>831</v>
      </c>
      <c r="E43" s="78">
        <v>71.400000000000006</v>
      </c>
      <c r="F43" s="25">
        <f t="shared" si="0"/>
        <v>29.999999999999996</v>
      </c>
      <c r="G43" s="78">
        <v>2142</v>
      </c>
      <c r="H43" s="78"/>
      <c r="I43" s="78">
        <v>250</v>
      </c>
      <c r="J43" s="78">
        <v>1380</v>
      </c>
      <c r="K43" s="78">
        <v>400</v>
      </c>
      <c r="L43" s="78">
        <f t="shared" si="1"/>
        <v>4172</v>
      </c>
      <c r="M43" s="79"/>
      <c r="N43" s="101"/>
    </row>
    <row r="44" spans="1:14" x14ac:dyDescent="0.25">
      <c r="A44" s="25">
        <f t="shared" si="2"/>
        <v>34</v>
      </c>
      <c r="B44" s="77" t="s">
        <v>829</v>
      </c>
      <c r="C44" s="47" t="s">
        <v>864</v>
      </c>
      <c r="D44" s="25" t="s">
        <v>831</v>
      </c>
      <c r="E44" s="78">
        <v>71.400000000000006</v>
      </c>
      <c r="F44" s="25">
        <f t="shared" si="0"/>
        <v>29.999999999999996</v>
      </c>
      <c r="G44" s="78">
        <v>2142</v>
      </c>
      <c r="H44" s="78"/>
      <c r="I44" s="78">
        <v>250</v>
      </c>
      <c r="J44" s="78">
        <v>1551.3</v>
      </c>
      <c r="K44" s="78">
        <v>400</v>
      </c>
      <c r="L44" s="78">
        <f t="shared" si="1"/>
        <v>4343.3</v>
      </c>
      <c r="M44" s="79"/>
      <c r="N44" s="101"/>
    </row>
    <row r="45" spans="1:14" x14ac:dyDescent="0.25">
      <c r="A45" s="25">
        <f t="shared" si="2"/>
        <v>35</v>
      </c>
      <c r="B45" s="77" t="s">
        <v>829</v>
      </c>
      <c r="C45" s="47" t="s">
        <v>865</v>
      </c>
      <c r="D45" s="25" t="s">
        <v>831</v>
      </c>
      <c r="E45" s="78">
        <v>71.400000000000006</v>
      </c>
      <c r="F45" s="25">
        <f t="shared" si="0"/>
        <v>29.999999999999996</v>
      </c>
      <c r="G45" s="78">
        <v>2142</v>
      </c>
      <c r="H45" s="78"/>
      <c r="I45" s="78">
        <v>250</v>
      </c>
      <c r="J45" s="78">
        <v>1551.3</v>
      </c>
      <c r="K45" s="78">
        <v>400</v>
      </c>
      <c r="L45" s="78">
        <f t="shared" si="1"/>
        <v>4343.3</v>
      </c>
      <c r="M45" s="79"/>
      <c r="N45" s="101"/>
    </row>
    <row r="46" spans="1:14" x14ac:dyDescent="0.25">
      <c r="A46" s="25">
        <f t="shared" si="2"/>
        <v>36</v>
      </c>
      <c r="B46" s="77" t="s">
        <v>829</v>
      </c>
      <c r="C46" s="47" t="s">
        <v>866</v>
      </c>
      <c r="D46" s="25" t="s">
        <v>831</v>
      </c>
      <c r="E46" s="78">
        <v>71.400000000000006</v>
      </c>
      <c r="F46" s="25">
        <f t="shared" si="0"/>
        <v>29.999999999999996</v>
      </c>
      <c r="G46" s="78">
        <v>2142</v>
      </c>
      <c r="H46" s="78"/>
      <c r="I46" s="78">
        <v>250</v>
      </c>
      <c r="J46" s="78">
        <v>1551.3</v>
      </c>
      <c r="K46" s="78">
        <v>400</v>
      </c>
      <c r="L46" s="78">
        <f t="shared" si="1"/>
        <v>4343.3</v>
      </c>
      <c r="M46" s="79"/>
      <c r="N46" s="101"/>
    </row>
    <row r="47" spans="1:14" ht="30" x14ac:dyDescent="0.25">
      <c r="A47" s="25">
        <f t="shared" si="2"/>
        <v>37</v>
      </c>
      <c r="B47" s="77" t="s">
        <v>829</v>
      </c>
      <c r="C47" s="47" t="s">
        <v>867</v>
      </c>
      <c r="D47" s="25" t="s">
        <v>831</v>
      </c>
      <c r="E47" s="78">
        <v>71.400000000000006</v>
      </c>
      <c r="F47" s="25">
        <f t="shared" si="0"/>
        <v>29.999999999999996</v>
      </c>
      <c r="G47" s="78">
        <v>2142</v>
      </c>
      <c r="H47" s="78"/>
      <c r="I47" s="78">
        <v>250</v>
      </c>
      <c r="J47" s="78">
        <v>1380</v>
      </c>
      <c r="K47" s="78">
        <v>400</v>
      </c>
      <c r="L47" s="78">
        <f t="shared" si="1"/>
        <v>4172</v>
      </c>
      <c r="M47" s="79"/>
      <c r="N47" s="101"/>
    </row>
    <row r="48" spans="1:14" x14ac:dyDescent="0.25">
      <c r="A48" s="25">
        <f t="shared" si="2"/>
        <v>38</v>
      </c>
      <c r="B48" s="77" t="s">
        <v>829</v>
      </c>
      <c r="C48" s="47" t="s">
        <v>868</v>
      </c>
      <c r="D48" s="25" t="s">
        <v>831</v>
      </c>
      <c r="E48" s="78">
        <v>71.400000000000006</v>
      </c>
      <c r="F48" s="25">
        <f t="shared" si="0"/>
        <v>29.999999999999996</v>
      </c>
      <c r="G48" s="78">
        <v>2142</v>
      </c>
      <c r="H48" s="78"/>
      <c r="I48" s="78">
        <v>250</v>
      </c>
      <c r="J48" s="78">
        <v>1551.3</v>
      </c>
      <c r="K48" s="78">
        <v>400</v>
      </c>
      <c r="L48" s="78">
        <f t="shared" si="1"/>
        <v>4343.3</v>
      </c>
      <c r="M48" s="79"/>
      <c r="N48" s="101"/>
    </row>
    <row r="49" spans="1:14" x14ac:dyDescent="0.25">
      <c r="A49" s="25">
        <f t="shared" si="2"/>
        <v>39</v>
      </c>
      <c r="B49" s="77" t="s">
        <v>829</v>
      </c>
      <c r="C49" s="47" t="s">
        <v>869</v>
      </c>
      <c r="D49" s="25" t="s">
        <v>831</v>
      </c>
      <c r="E49" s="78">
        <v>71.400000000000006</v>
      </c>
      <c r="F49" s="25">
        <f t="shared" si="0"/>
        <v>29.999999999999996</v>
      </c>
      <c r="G49" s="78">
        <v>2142</v>
      </c>
      <c r="H49" s="78"/>
      <c r="I49" s="78">
        <v>250</v>
      </c>
      <c r="J49" s="78">
        <v>1380</v>
      </c>
      <c r="K49" s="78">
        <v>400</v>
      </c>
      <c r="L49" s="78">
        <f t="shared" si="1"/>
        <v>4172</v>
      </c>
      <c r="M49" s="79"/>
      <c r="N49" s="101"/>
    </row>
    <row r="50" spans="1:14" x14ac:dyDescent="0.25">
      <c r="A50" s="25">
        <f t="shared" si="2"/>
        <v>40</v>
      </c>
      <c r="B50" s="77" t="s">
        <v>829</v>
      </c>
      <c r="C50" s="47" t="s">
        <v>870</v>
      </c>
      <c r="D50" s="25" t="s">
        <v>831</v>
      </c>
      <c r="E50" s="78">
        <v>71.400000000000006</v>
      </c>
      <c r="F50" s="25">
        <f t="shared" si="0"/>
        <v>29.999999999999996</v>
      </c>
      <c r="G50" s="78">
        <v>2142</v>
      </c>
      <c r="H50" s="78"/>
      <c r="I50" s="78">
        <v>250</v>
      </c>
      <c r="J50" s="78">
        <v>1551.3</v>
      </c>
      <c r="K50" s="78">
        <v>400</v>
      </c>
      <c r="L50" s="78">
        <f t="shared" si="1"/>
        <v>4343.3</v>
      </c>
      <c r="M50" s="79"/>
      <c r="N50" s="101"/>
    </row>
    <row r="51" spans="1:14" x14ac:dyDescent="0.25">
      <c r="A51" s="25">
        <f t="shared" si="2"/>
        <v>41</v>
      </c>
      <c r="B51" s="77" t="s">
        <v>829</v>
      </c>
      <c r="C51" s="47" t="s">
        <v>871</v>
      </c>
      <c r="D51" s="25" t="s">
        <v>831</v>
      </c>
      <c r="E51" s="78">
        <v>71.400000000000006</v>
      </c>
      <c r="F51" s="25">
        <f t="shared" si="0"/>
        <v>29.999999999999996</v>
      </c>
      <c r="G51" s="78">
        <v>2142</v>
      </c>
      <c r="H51" s="78"/>
      <c r="I51" s="78">
        <v>250</v>
      </c>
      <c r="J51" s="78">
        <v>1551.3</v>
      </c>
      <c r="K51" s="78">
        <v>400</v>
      </c>
      <c r="L51" s="78">
        <f t="shared" si="1"/>
        <v>4343.3</v>
      </c>
      <c r="M51" s="79"/>
      <c r="N51" s="101"/>
    </row>
    <row r="52" spans="1:14" x14ac:dyDescent="0.25">
      <c r="A52" s="25">
        <f t="shared" si="2"/>
        <v>42</v>
      </c>
      <c r="B52" s="77" t="s">
        <v>829</v>
      </c>
      <c r="C52" s="47" t="s">
        <v>872</v>
      </c>
      <c r="D52" s="25" t="s">
        <v>831</v>
      </c>
      <c r="E52" s="78">
        <v>71.400000000000006</v>
      </c>
      <c r="F52" s="25">
        <f t="shared" si="0"/>
        <v>29.999999999999996</v>
      </c>
      <c r="G52" s="78">
        <v>2142</v>
      </c>
      <c r="H52" s="78"/>
      <c r="I52" s="78">
        <v>250</v>
      </c>
      <c r="J52" s="78">
        <v>1551.3</v>
      </c>
      <c r="K52" s="78">
        <v>400</v>
      </c>
      <c r="L52" s="78">
        <f t="shared" si="1"/>
        <v>4343.3</v>
      </c>
      <c r="M52" s="79"/>
      <c r="N52" s="101"/>
    </row>
    <row r="53" spans="1:14" x14ac:dyDescent="0.25">
      <c r="A53" s="25">
        <f t="shared" si="2"/>
        <v>43</v>
      </c>
      <c r="B53" s="77" t="s">
        <v>829</v>
      </c>
      <c r="C53" s="47" t="s">
        <v>873</v>
      </c>
      <c r="D53" s="25" t="s">
        <v>831</v>
      </c>
      <c r="E53" s="78">
        <v>71.400000000000006</v>
      </c>
      <c r="F53" s="25">
        <f t="shared" si="0"/>
        <v>29.999999999999996</v>
      </c>
      <c r="G53" s="78">
        <v>2142</v>
      </c>
      <c r="H53" s="78"/>
      <c r="I53" s="78">
        <v>250</v>
      </c>
      <c r="J53" s="78">
        <v>1551.3</v>
      </c>
      <c r="K53" s="78">
        <v>400</v>
      </c>
      <c r="L53" s="78">
        <f t="shared" si="1"/>
        <v>4343.3</v>
      </c>
      <c r="M53" s="79"/>
      <c r="N53" s="101"/>
    </row>
    <row r="54" spans="1:14" x14ac:dyDescent="0.25">
      <c r="A54" s="25">
        <f t="shared" si="2"/>
        <v>44</v>
      </c>
      <c r="B54" s="77" t="s">
        <v>829</v>
      </c>
      <c r="C54" s="47" t="s">
        <v>874</v>
      </c>
      <c r="D54" s="25" t="s">
        <v>831</v>
      </c>
      <c r="E54" s="78">
        <v>71.400000000000006</v>
      </c>
      <c r="F54" s="25">
        <f t="shared" si="0"/>
        <v>29.999999999999996</v>
      </c>
      <c r="G54" s="78">
        <v>2142</v>
      </c>
      <c r="H54" s="78"/>
      <c r="I54" s="78">
        <v>250</v>
      </c>
      <c r="J54" s="78">
        <v>1380</v>
      </c>
      <c r="K54" s="78">
        <v>400</v>
      </c>
      <c r="L54" s="78">
        <f t="shared" si="1"/>
        <v>4172</v>
      </c>
      <c r="M54" s="79"/>
      <c r="N54" s="101"/>
    </row>
    <row r="55" spans="1:14" x14ac:dyDescent="0.25">
      <c r="A55" s="25">
        <f t="shared" si="2"/>
        <v>45</v>
      </c>
      <c r="B55" s="77" t="s">
        <v>829</v>
      </c>
      <c r="C55" s="47" t="s">
        <v>875</v>
      </c>
      <c r="D55" s="25" t="s">
        <v>831</v>
      </c>
      <c r="E55" s="78">
        <v>71.400000000000006</v>
      </c>
      <c r="F55" s="25">
        <f t="shared" si="0"/>
        <v>29.999999999999996</v>
      </c>
      <c r="G55" s="78">
        <v>2142</v>
      </c>
      <c r="H55" s="78"/>
      <c r="I55" s="78">
        <v>250</v>
      </c>
      <c r="J55" s="78">
        <v>1551.3</v>
      </c>
      <c r="K55" s="78">
        <v>400</v>
      </c>
      <c r="L55" s="78">
        <f t="shared" si="1"/>
        <v>4343.3</v>
      </c>
      <c r="M55" s="79"/>
      <c r="N55" s="101"/>
    </row>
    <row r="56" spans="1:14" x14ac:dyDescent="0.25">
      <c r="A56" s="25">
        <f t="shared" si="2"/>
        <v>46</v>
      </c>
      <c r="B56" s="77" t="s">
        <v>829</v>
      </c>
      <c r="C56" s="47" t="s">
        <v>876</v>
      </c>
      <c r="D56" s="25" t="s">
        <v>831</v>
      </c>
      <c r="E56" s="78">
        <v>71.400000000000006</v>
      </c>
      <c r="F56" s="25">
        <f t="shared" si="0"/>
        <v>29.999999999999996</v>
      </c>
      <c r="G56" s="78">
        <v>2142</v>
      </c>
      <c r="H56" s="78"/>
      <c r="I56" s="78">
        <v>250</v>
      </c>
      <c r="J56" s="78">
        <v>1380</v>
      </c>
      <c r="K56" s="78">
        <v>400</v>
      </c>
      <c r="L56" s="78">
        <f t="shared" si="1"/>
        <v>4172</v>
      </c>
      <c r="M56" s="79"/>
      <c r="N56" s="101"/>
    </row>
    <row r="57" spans="1:14" x14ac:dyDescent="0.25">
      <c r="A57" s="25">
        <f t="shared" si="2"/>
        <v>47</v>
      </c>
      <c r="B57" s="77" t="s">
        <v>829</v>
      </c>
      <c r="C57" s="47" t="s">
        <v>877</v>
      </c>
      <c r="D57" s="25" t="s">
        <v>831</v>
      </c>
      <c r="E57" s="78">
        <v>71.400000000000006</v>
      </c>
      <c r="F57" s="25">
        <f t="shared" si="0"/>
        <v>29.999999999999996</v>
      </c>
      <c r="G57" s="78">
        <v>2142</v>
      </c>
      <c r="H57" s="78"/>
      <c r="I57" s="78">
        <v>250</v>
      </c>
      <c r="J57" s="78">
        <v>1551.3</v>
      </c>
      <c r="K57" s="78">
        <v>400</v>
      </c>
      <c r="L57" s="78">
        <f t="shared" si="1"/>
        <v>4343.3</v>
      </c>
      <c r="M57" s="79"/>
      <c r="N57" s="101"/>
    </row>
    <row r="58" spans="1:14" x14ac:dyDescent="0.25">
      <c r="A58" s="25">
        <f t="shared" si="2"/>
        <v>48</v>
      </c>
      <c r="B58" s="77" t="s">
        <v>829</v>
      </c>
      <c r="C58" s="47" t="s">
        <v>878</v>
      </c>
      <c r="D58" s="25" t="s">
        <v>831</v>
      </c>
      <c r="E58" s="78">
        <v>71.400000000000006</v>
      </c>
      <c r="F58" s="25">
        <f t="shared" si="0"/>
        <v>29.999999999999996</v>
      </c>
      <c r="G58" s="78">
        <v>2142</v>
      </c>
      <c r="H58" s="78"/>
      <c r="I58" s="78">
        <v>250</v>
      </c>
      <c r="J58" s="78">
        <v>1380</v>
      </c>
      <c r="K58" s="78">
        <v>400</v>
      </c>
      <c r="L58" s="78">
        <f t="shared" si="1"/>
        <v>4172</v>
      </c>
      <c r="M58" s="79"/>
      <c r="N58" s="101"/>
    </row>
    <row r="59" spans="1:14" x14ac:dyDescent="0.25">
      <c r="A59" s="25">
        <f t="shared" si="2"/>
        <v>49</v>
      </c>
      <c r="B59" s="77" t="s">
        <v>829</v>
      </c>
      <c r="C59" s="47" t="s">
        <v>879</v>
      </c>
      <c r="D59" s="25" t="s">
        <v>831</v>
      </c>
      <c r="E59" s="78">
        <v>71.400000000000006</v>
      </c>
      <c r="F59" s="25">
        <f t="shared" si="0"/>
        <v>29.999999999999996</v>
      </c>
      <c r="G59" s="78">
        <v>2142</v>
      </c>
      <c r="H59" s="78"/>
      <c r="I59" s="78">
        <v>250</v>
      </c>
      <c r="J59" s="78">
        <v>1551.3</v>
      </c>
      <c r="K59" s="78">
        <v>400</v>
      </c>
      <c r="L59" s="78">
        <f t="shared" si="1"/>
        <v>4343.3</v>
      </c>
      <c r="M59" s="79"/>
      <c r="N59" s="101"/>
    </row>
    <row r="60" spans="1:14" ht="30" x14ac:dyDescent="0.25">
      <c r="A60" s="25">
        <f t="shared" si="2"/>
        <v>50</v>
      </c>
      <c r="B60" s="77" t="s">
        <v>829</v>
      </c>
      <c r="C60" s="98" t="s">
        <v>880</v>
      </c>
      <c r="D60" s="25" t="s">
        <v>831</v>
      </c>
      <c r="E60" s="78">
        <v>71.400000000000006</v>
      </c>
      <c r="F60" s="25">
        <f t="shared" si="0"/>
        <v>29.999999999999996</v>
      </c>
      <c r="G60" s="78">
        <v>2142</v>
      </c>
      <c r="H60" s="78"/>
      <c r="I60" s="78">
        <v>208.33</v>
      </c>
      <c r="J60" s="78">
        <v>1150</v>
      </c>
      <c r="K60" s="78">
        <v>333.33</v>
      </c>
      <c r="L60" s="78">
        <f t="shared" si="1"/>
        <v>3833.66</v>
      </c>
      <c r="M60" s="25" t="s">
        <v>881</v>
      </c>
      <c r="N60" s="101"/>
    </row>
    <row r="61" spans="1:14" ht="30" x14ac:dyDescent="0.25">
      <c r="A61" s="25">
        <f t="shared" si="2"/>
        <v>51</v>
      </c>
      <c r="B61" s="77" t="s">
        <v>829</v>
      </c>
      <c r="C61" s="98" t="s">
        <v>882</v>
      </c>
      <c r="D61" s="25" t="s">
        <v>831</v>
      </c>
      <c r="E61" s="78">
        <v>71.400000000000006</v>
      </c>
      <c r="F61" s="25">
        <f t="shared" si="0"/>
        <v>29.999999999999996</v>
      </c>
      <c r="G61" s="78">
        <v>2142</v>
      </c>
      <c r="H61" s="78"/>
      <c r="I61" s="78">
        <v>200</v>
      </c>
      <c r="J61" s="78">
        <v>1104</v>
      </c>
      <c r="K61" s="78">
        <v>320</v>
      </c>
      <c r="L61" s="78">
        <f t="shared" si="1"/>
        <v>3766</v>
      </c>
      <c r="M61" s="25" t="s">
        <v>883</v>
      </c>
      <c r="N61" s="101"/>
    </row>
    <row r="62" spans="1:14" x14ac:dyDescent="0.25">
      <c r="A62" s="25">
        <f t="shared" si="2"/>
        <v>52</v>
      </c>
      <c r="B62" s="77" t="s">
        <v>829</v>
      </c>
      <c r="C62" s="47" t="s">
        <v>884</v>
      </c>
      <c r="D62" s="25" t="s">
        <v>831</v>
      </c>
      <c r="E62" s="78">
        <v>71.400000000000006</v>
      </c>
      <c r="F62" s="25">
        <f t="shared" si="0"/>
        <v>29.999999999999996</v>
      </c>
      <c r="G62" s="78">
        <v>2142</v>
      </c>
      <c r="H62" s="78"/>
      <c r="I62" s="78">
        <v>250</v>
      </c>
      <c r="J62" s="78">
        <v>1380</v>
      </c>
      <c r="K62" s="78">
        <v>400</v>
      </c>
      <c r="L62" s="78">
        <f t="shared" si="1"/>
        <v>4172</v>
      </c>
      <c r="M62" s="79"/>
      <c r="N62" s="101"/>
    </row>
    <row r="63" spans="1:14" x14ac:dyDescent="0.25">
      <c r="A63" s="25">
        <f t="shared" si="2"/>
        <v>53</v>
      </c>
      <c r="B63" s="77" t="s">
        <v>829</v>
      </c>
      <c r="C63" s="47" t="s">
        <v>885</v>
      </c>
      <c r="D63" s="25" t="s">
        <v>831</v>
      </c>
      <c r="E63" s="78">
        <v>71.400000000000006</v>
      </c>
      <c r="F63" s="25">
        <f t="shared" si="0"/>
        <v>29.999999999999996</v>
      </c>
      <c r="G63" s="78">
        <v>2142</v>
      </c>
      <c r="H63" s="78"/>
      <c r="I63" s="78">
        <v>250</v>
      </c>
      <c r="J63" s="78">
        <v>1551.3</v>
      </c>
      <c r="K63" s="78">
        <v>400</v>
      </c>
      <c r="L63" s="78">
        <f t="shared" si="1"/>
        <v>4343.3</v>
      </c>
      <c r="M63" s="79"/>
      <c r="N63" s="101"/>
    </row>
    <row r="64" spans="1:14" x14ac:dyDescent="0.25">
      <c r="A64" s="25">
        <f t="shared" si="2"/>
        <v>54</v>
      </c>
      <c r="B64" s="77" t="s">
        <v>829</v>
      </c>
      <c r="C64" s="47" t="s">
        <v>886</v>
      </c>
      <c r="D64" s="25" t="s">
        <v>887</v>
      </c>
      <c r="E64" s="78">
        <v>73.59</v>
      </c>
      <c r="F64" s="25">
        <f t="shared" si="0"/>
        <v>29.999999999999996</v>
      </c>
      <c r="G64" s="78">
        <v>2207.6999999999998</v>
      </c>
      <c r="H64" s="25"/>
      <c r="I64" s="78">
        <v>250</v>
      </c>
      <c r="J64" s="78">
        <v>1551.3</v>
      </c>
      <c r="K64" s="78">
        <v>400</v>
      </c>
      <c r="L64" s="78">
        <f t="shared" si="1"/>
        <v>4409</v>
      </c>
      <c r="M64" s="79"/>
      <c r="N64" s="101"/>
    </row>
    <row r="65" spans="1:14" x14ac:dyDescent="0.25">
      <c r="A65" s="25">
        <f t="shared" si="2"/>
        <v>55</v>
      </c>
      <c r="B65" s="77" t="s">
        <v>829</v>
      </c>
      <c r="C65" s="47" t="s">
        <v>888</v>
      </c>
      <c r="D65" s="25" t="s">
        <v>887</v>
      </c>
      <c r="E65" s="78">
        <v>73.59</v>
      </c>
      <c r="F65" s="25">
        <f t="shared" si="0"/>
        <v>29.999999999999996</v>
      </c>
      <c r="G65" s="78">
        <v>2207.6999999999998</v>
      </c>
      <c r="H65" s="25"/>
      <c r="I65" s="78">
        <v>250</v>
      </c>
      <c r="J65" s="78">
        <v>1551.3</v>
      </c>
      <c r="K65" s="78">
        <v>400</v>
      </c>
      <c r="L65" s="78">
        <f t="shared" si="1"/>
        <v>4409</v>
      </c>
      <c r="M65" s="79"/>
      <c r="N65" s="101"/>
    </row>
    <row r="66" spans="1:14" x14ac:dyDescent="0.25">
      <c r="A66" s="25">
        <f t="shared" si="2"/>
        <v>56</v>
      </c>
      <c r="B66" s="77" t="s">
        <v>829</v>
      </c>
      <c r="C66" s="47" t="s">
        <v>889</v>
      </c>
      <c r="D66" s="25" t="s">
        <v>887</v>
      </c>
      <c r="E66" s="78">
        <v>73.59</v>
      </c>
      <c r="F66" s="25">
        <f t="shared" si="0"/>
        <v>29.999999999999996</v>
      </c>
      <c r="G66" s="78">
        <v>2207.6999999999998</v>
      </c>
      <c r="H66" s="25"/>
      <c r="I66" s="78">
        <v>250</v>
      </c>
      <c r="J66" s="78">
        <v>1551.3</v>
      </c>
      <c r="K66" s="78">
        <v>400</v>
      </c>
      <c r="L66" s="78">
        <f t="shared" si="1"/>
        <v>4409</v>
      </c>
      <c r="M66" s="79"/>
      <c r="N66" s="101"/>
    </row>
    <row r="67" spans="1:14" x14ac:dyDescent="0.25">
      <c r="A67" s="25">
        <f t="shared" si="2"/>
        <v>57</v>
      </c>
      <c r="B67" s="77" t="s">
        <v>829</v>
      </c>
      <c r="C67" s="47" t="s">
        <v>890</v>
      </c>
      <c r="D67" s="25" t="s">
        <v>831</v>
      </c>
      <c r="E67" s="78">
        <v>71.400000000000006</v>
      </c>
      <c r="F67" s="25">
        <f t="shared" si="0"/>
        <v>29.999999999999996</v>
      </c>
      <c r="G67" s="78">
        <v>2142</v>
      </c>
      <c r="H67" s="25"/>
      <c r="I67" s="78">
        <v>250</v>
      </c>
      <c r="J67" s="78">
        <v>1380</v>
      </c>
      <c r="K67" s="78">
        <v>400</v>
      </c>
      <c r="L67" s="78">
        <f t="shared" si="1"/>
        <v>4172</v>
      </c>
      <c r="M67" s="79"/>
      <c r="N67" s="101"/>
    </row>
    <row r="68" spans="1:14" x14ac:dyDescent="0.25">
      <c r="A68" s="25">
        <f t="shared" si="2"/>
        <v>58</v>
      </c>
      <c r="B68" s="77" t="s">
        <v>829</v>
      </c>
      <c r="C68" s="47" t="s">
        <v>891</v>
      </c>
      <c r="D68" s="25" t="s">
        <v>831</v>
      </c>
      <c r="E68" s="78">
        <v>71.400000000000006</v>
      </c>
      <c r="F68" s="25">
        <f t="shared" si="0"/>
        <v>29.999999999999996</v>
      </c>
      <c r="G68" s="78">
        <v>2142</v>
      </c>
      <c r="H68" s="25"/>
      <c r="I68" s="78">
        <v>250</v>
      </c>
      <c r="J68" s="78">
        <v>1551.3</v>
      </c>
      <c r="K68" s="78">
        <v>400</v>
      </c>
      <c r="L68" s="78">
        <f t="shared" si="1"/>
        <v>4343.3</v>
      </c>
      <c r="M68" s="79"/>
      <c r="N68" s="101"/>
    </row>
    <row r="69" spans="1:14" x14ac:dyDescent="0.25">
      <c r="A69" s="25">
        <f t="shared" si="2"/>
        <v>59</v>
      </c>
      <c r="B69" s="77" t="s">
        <v>829</v>
      </c>
      <c r="C69" s="47" t="s">
        <v>892</v>
      </c>
      <c r="D69" s="25" t="s">
        <v>831</v>
      </c>
      <c r="E69" s="78">
        <v>71.400000000000006</v>
      </c>
      <c r="F69" s="25">
        <f t="shared" si="0"/>
        <v>29.999999999999996</v>
      </c>
      <c r="G69" s="78">
        <v>2142</v>
      </c>
      <c r="H69" s="25"/>
      <c r="I69" s="78">
        <v>250</v>
      </c>
      <c r="J69" s="78">
        <v>1551.3</v>
      </c>
      <c r="K69" s="78">
        <v>400</v>
      </c>
      <c r="L69" s="78">
        <f t="shared" si="1"/>
        <v>4343.3</v>
      </c>
      <c r="M69" s="79"/>
      <c r="N69" s="101"/>
    </row>
    <row r="70" spans="1:14" x14ac:dyDescent="0.25">
      <c r="A70" s="25">
        <f t="shared" si="2"/>
        <v>60</v>
      </c>
      <c r="B70" s="77" t="s">
        <v>829</v>
      </c>
      <c r="C70" s="47" t="s">
        <v>893</v>
      </c>
      <c r="D70" s="25" t="s">
        <v>831</v>
      </c>
      <c r="E70" s="78">
        <v>71.400000000000006</v>
      </c>
      <c r="F70" s="25">
        <f t="shared" si="0"/>
        <v>29.999999999999996</v>
      </c>
      <c r="G70" s="78">
        <v>2142</v>
      </c>
      <c r="H70" s="78">
        <v>35</v>
      </c>
      <c r="I70" s="78">
        <v>250</v>
      </c>
      <c r="J70" s="78">
        <v>1551.3</v>
      </c>
      <c r="K70" s="78">
        <v>400</v>
      </c>
      <c r="L70" s="78">
        <f t="shared" si="1"/>
        <v>4378.3</v>
      </c>
      <c r="M70" s="79"/>
      <c r="N70" s="101"/>
    </row>
    <row r="71" spans="1:14" x14ac:dyDescent="0.25">
      <c r="A71" s="25">
        <f t="shared" si="2"/>
        <v>61</v>
      </c>
      <c r="B71" s="77" t="s">
        <v>829</v>
      </c>
      <c r="C71" s="47" t="s">
        <v>894</v>
      </c>
      <c r="D71" s="25" t="s">
        <v>831</v>
      </c>
      <c r="E71" s="78">
        <v>71.400000000000006</v>
      </c>
      <c r="F71" s="25">
        <f t="shared" si="0"/>
        <v>29.999999999999996</v>
      </c>
      <c r="G71" s="78">
        <v>2142</v>
      </c>
      <c r="H71" s="25"/>
      <c r="I71" s="78">
        <v>250</v>
      </c>
      <c r="J71" s="78">
        <v>1551.3</v>
      </c>
      <c r="K71" s="78">
        <v>400</v>
      </c>
      <c r="L71" s="78">
        <f t="shared" si="1"/>
        <v>4343.3</v>
      </c>
      <c r="M71" s="79"/>
      <c r="N71" s="101"/>
    </row>
    <row r="72" spans="1:14" x14ac:dyDescent="0.25">
      <c r="A72" s="25">
        <f t="shared" si="2"/>
        <v>62</v>
      </c>
      <c r="B72" s="77" t="s">
        <v>829</v>
      </c>
      <c r="C72" s="47" t="s">
        <v>895</v>
      </c>
      <c r="D72" s="25" t="s">
        <v>831</v>
      </c>
      <c r="E72" s="78">
        <v>71.400000000000006</v>
      </c>
      <c r="F72" s="25">
        <f t="shared" si="0"/>
        <v>29.999999999999996</v>
      </c>
      <c r="G72" s="78">
        <v>2142</v>
      </c>
      <c r="H72" s="25"/>
      <c r="I72" s="78">
        <v>250</v>
      </c>
      <c r="J72" s="78">
        <v>1551.3</v>
      </c>
      <c r="K72" s="78">
        <v>400</v>
      </c>
      <c r="L72" s="78">
        <f t="shared" si="1"/>
        <v>4343.3</v>
      </c>
      <c r="M72" s="79"/>
      <c r="N72" s="101"/>
    </row>
    <row r="73" spans="1:14" x14ac:dyDescent="0.25">
      <c r="A73" s="25">
        <f t="shared" si="2"/>
        <v>63</v>
      </c>
      <c r="B73" s="77" t="s">
        <v>829</v>
      </c>
      <c r="C73" s="47" t="s">
        <v>896</v>
      </c>
      <c r="D73" s="25" t="s">
        <v>831</v>
      </c>
      <c r="E73" s="78">
        <v>71.400000000000006</v>
      </c>
      <c r="F73" s="25">
        <f t="shared" si="0"/>
        <v>29.999999999999996</v>
      </c>
      <c r="G73" s="78">
        <v>2142</v>
      </c>
      <c r="H73" s="25"/>
      <c r="I73" s="78">
        <v>250</v>
      </c>
      <c r="J73" s="78">
        <v>1551.3</v>
      </c>
      <c r="K73" s="78">
        <v>400</v>
      </c>
      <c r="L73" s="78">
        <f t="shared" si="1"/>
        <v>4343.3</v>
      </c>
      <c r="M73" s="79"/>
      <c r="N73" s="101"/>
    </row>
    <row r="74" spans="1:14" x14ac:dyDescent="0.25">
      <c r="A74" s="25">
        <f t="shared" si="2"/>
        <v>64</v>
      </c>
      <c r="B74" s="77" t="s">
        <v>829</v>
      </c>
      <c r="C74" s="47" t="s">
        <v>897</v>
      </c>
      <c r="D74" s="25" t="s">
        <v>831</v>
      </c>
      <c r="E74" s="78">
        <v>71.400000000000006</v>
      </c>
      <c r="F74" s="25">
        <f t="shared" si="0"/>
        <v>29.999999999999996</v>
      </c>
      <c r="G74" s="78">
        <v>2142</v>
      </c>
      <c r="H74" s="25"/>
      <c r="I74" s="78">
        <v>250</v>
      </c>
      <c r="J74" s="78">
        <v>1551.3</v>
      </c>
      <c r="K74" s="78">
        <v>400</v>
      </c>
      <c r="L74" s="78">
        <f t="shared" si="1"/>
        <v>4343.3</v>
      </c>
      <c r="M74" s="79"/>
      <c r="N74" s="101"/>
    </row>
    <row r="75" spans="1:14" ht="30" x14ac:dyDescent="0.25">
      <c r="A75" s="25">
        <f t="shared" si="2"/>
        <v>65</v>
      </c>
      <c r="B75" s="77" t="s">
        <v>829</v>
      </c>
      <c r="C75" s="47" t="s">
        <v>898</v>
      </c>
      <c r="D75" s="25" t="s">
        <v>887</v>
      </c>
      <c r="E75" s="78">
        <v>73.59</v>
      </c>
      <c r="F75" s="25">
        <f t="shared" ref="F75:F138" si="3">G75/E75</f>
        <v>29.999999999999996</v>
      </c>
      <c r="G75" s="78">
        <v>2207.6999999999998</v>
      </c>
      <c r="H75" s="25"/>
      <c r="I75" s="78">
        <v>250</v>
      </c>
      <c r="J75" s="78">
        <v>1551.3</v>
      </c>
      <c r="K75" s="78">
        <v>400</v>
      </c>
      <c r="L75" s="78">
        <f t="shared" ref="L75:L138" si="4">SUM(G75:K75)</f>
        <v>4409</v>
      </c>
      <c r="M75" s="79"/>
      <c r="N75" s="101"/>
    </row>
    <row r="76" spans="1:14" x14ac:dyDescent="0.25">
      <c r="A76" s="25">
        <f t="shared" si="2"/>
        <v>66</v>
      </c>
      <c r="B76" s="77" t="s">
        <v>829</v>
      </c>
      <c r="C76" s="47" t="s">
        <v>899</v>
      </c>
      <c r="D76" s="25" t="s">
        <v>887</v>
      </c>
      <c r="E76" s="78">
        <v>73.59</v>
      </c>
      <c r="F76" s="25">
        <f t="shared" si="3"/>
        <v>29.999999999999996</v>
      </c>
      <c r="G76" s="78">
        <v>2207.6999999999998</v>
      </c>
      <c r="H76" s="25"/>
      <c r="I76" s="78">
        <v>250</v>
      </c>
      <c r="J76" s="78">
        <v>1551.3</v>
      </c>
      <c r="K76" s="78">
        <v>400</v>
      </c>
      <c r="L76" s="78">
        <f t="shared" si="4"/>
        <v>4409</v>
      </c>
      <c r="M76" s="79"/>
      <c r="N76" s="101"/>
    </row>
    <row r="77" spans="1:14" x14ac:dyDescent="0.25">
      <c r="A77" s="25">
        <f t="shared" ref="A77:A140" si="5">A76+1</f>
        <v>67</v>
      </c>
      <c r="B77" s="77" t="s">
        <v>829</v>
      </c>
      <c r="C77" s="47" t="s">
        <v>900</v>
      </c>
      <c r="D77" s="25" t="s">
        <v>887</v>
      </c>
      <c r="E77" s="78">
        <v>73.59</v>
      </c>
      <c r="F77" s="25">
        <f t="shared" si="3"/>
        <v>29.999999999999996</v>
      </c>
      <c r="G77" s="78">
        <v>2207.6999999999998</v>
      </c>
      <c r="H77" s="25"/>
      <c r="I77" s="78">
        <v>250</v>
      </c>
      <c r="J77" s="78">
        <v>1551.3</v>
      </c>
      <c r="K77" s="78">
        <v>400</v>
      </c>
      <c r="L77" s="78">
        <f t="shared" si="4"/>
        <v>4409</v>
      </c>
      <c r="M77" s="79"/>
      <c r="N77" s="101"/>
    </row>
    <row r="78" spans="1:14" x14ac:dyDescent="0.25">
      <c r="A78" s="25">
        <f t="shared" si="5"/>
        <v>68</v>
      </c>
      <c r="B78" s="77" t="s">
        <v>829</v>
      </c>
      <c r="C78" s="47" t="s">
        <v>901</v>
      </c>
      <c r="D78" s="25" t="s">
        <v>887</v>
      </c>
      <c r="E78" s="78">
        <v>73.59</v>
      </c>
      <c r="F78" s="25">
        <f t="shared" si="3"/>
        <v>29.999999999999996</v>
      </c>
      <c r="G78" s="78">
        <v>2207.6999999999998</v>
      </c>
      <c r="H78" s="25"/>
      <c r="I78" s="78">
        <v>250</v>
      </c>
      <c r="J78" s="78">
        <v>1551.3</v>
      </c>
      <c r="K78" s="78">
        <v>400</v>
      </c>
      <c r="L78" s="78">
        <f t="shared" si="4"/>
        <v>4409</v>
      </c>
      <c r="M78" s="79"/>
      <c r="N78" s="101"/>
    </row>
    <row r="79" spans="1:14" x14ac:dyDescent="0.25">
      <c r="A79" s="25">
        <f t="shared" si="5"/>
        <v>69</v>
      </c>
      <c r="B79" s="77" t="s">
        <v>829</v>
      </c>
      <c r="C79" s="47" t="s">
        <v>902</v>
      </c>
      <c r="D79" s="25" t="s">
        <v>887</v>
      </c>
      <c r="E79" s="78">
        <v>73.59</v>
      </c>
      <c r="F79" s="25">
        <f t="shared" si="3"/>
        <v>29.999999999999996</v>
      </c>
      <c r="G79" s="78">
        <v>2207.6999999999998</v>
      </c>
      <c r="H79" s="25"/>
      <c r="I79" s="78">
        <v>250</v>
      </c>
      <c r="J79" s="78">
        <v>1551.3</v>
      </c>
      <c r="K79" s="78">
        <v>400</v>
      </c>
      <c r="L79" s="78">
        <f t="shared" si="4"/>
        <v>4409</v>
      </c>
      <c r="M79" s="79"/>
      <c r="N79" s="101"/>
    </row>
    <row r="80" spans="1:14" x14ac:dyDescent="0.25">
      <c r="A80" s="25">
        <f t="shared" si="5"/>
        <v>70</v>
      </c>
      <c r="B80" s="77" t="s">
        <v>829</v>
      </c>
      <c r="C80" s="47" t="s">
        <v>903</v>
      </c>
      <c r="D80" s="25" t="s">
        <v>887</v>
      </c>
      <c r="E80" s="78">
        <v>73.59</v>
      </c>
      <c r="F80" s="25">
        <f t="shared" si="3"/>
        <v>29.999999999999996</v>
      </c>
      <c r="G80" s="78">
        <v>2207.6999999999998</v>
      </c>
      <c r="H80" s="25"/>
      <c r="I80" s="78">
        <v>250</v>
      </c>
      <c r="J80" s="78">
        <v>1551.3</v>
      </c>
      <c r="K80" s="78">
        <v>400</v>
      </c>
      <c r="L80" s="78">
        <f t="shared" si="4"/>
        <v>4409</v>
      </c>
      <c r="M80" s="79"/>
      <c r="N80" s="101"/>
    </row>
    <row r="81" spans="1:14" x14ac:dyDescent="0.25">
      <c r="A81" s="25">
        <f t="shared" si="5"/>
        <v>71</v>
      </c>
      <c r="B81" s="77" t="s">
        <v>829</v>
      </c>
      <c r="C81" s="47" t="s">
        <v>904</v>
      </c>
      <c r="D81" s="25" t="s">
        <v>887</v>
      </c>
      <c r="E81" s="78">
        <v>73.59</v>
      </c>
      <c r="F81" s="25">
        <f t="shared" si="3"/>
        <v>29.999999999999996</v>
      </c>
      <c r="G81" s="78">
        <v>2207.6999999999998</v>
      </c>
      <c r="H81" s="25"/>
      <c r="I81" s="78">
        <v>250</v>
      </c>
      <c r="J81" s="78">
        <v>1551.3</v>
      </c>
      <c r="K81" s="78">
        <v>400</v>
      </c>
      <c r="L81" s="78">
        <f t="shared" si="4"/>
        <v>4409</v>
      </c>
      <c r="M81" s="79"/>
      <c r="N81" s="101"/>
    </row>
    <row r="82" spans="1:14" x14ac:dyDescent="0.25">
      <c r="A82" s="25">
        <f t="shared" si="5"/>
        <v>72</v>
      </c>
      <c r="B82" s="77" t="s">
        <v>829</v>
      </c>
      <c r="C82" s="47" t="s">
        <v>905</v>
      </c>
      <c r="D82" s="25" t="s">
        <v>887</v>
      </c>
      <c r="E82" s="78">
        <v>73.59</v>
      </c>
      <c r="F82" s="25">
        <f t="shared" si="3"/>
        <v>29.999999999999996</v>
      </c>
      <c r="G82" s="78">
        <v>2207.6999999999998</v>
      </c>
      <c r="H82" s="25"/>
      <c r="I82" s="78">
        <v>250</v>
      </c>
      <c r="J82" s="78">
        <v>1551.3</v>
      </c>
      <c r="K82" s="78">
        <v>400</v>
      </c>
      <c r="L82" s="78">
        <f t="shared" si="4"/>
        <v>4409</v>
      </c>
      <c r="M82" s="79"/>
      <c r="N82" s="101"/>
    </row>
    <row r="83" spans="1:14" x14ac:dyDescent="0.25">
      <c r="A83" s="25">
        <f t="shared" si="5"/>
        <v>73</v>
      </c>
      <c r="B83" s="77" t="s">
        <v>829</v>
      </c>
      <c r="C83" s="47" t="s">
        <v>906</v>
      </c>
      <c r="D83" s="25" t="s">
        <v>887</v>
      </c>
      <c r="E83" s="78">
        <v>73.59</v>
      </c>
      <c r="F83" s="25">
        <f t="shared" si="3"/>
        <v>29.999999999999996</v>
      </c>
      <c r="G83" s="78">
        <v>2207.6999999999998</v>
      </c>
      <c r="H83" s="25"/>
      <c r="I83" s="78">
        <v>250</v>
      </c>
      <c r="J83" s="78">
        <v>1551.3</v>
      </c>
      <c r="K83" s="78">
        <v>400</v>
      </c>
      <c r="L83" s="78">
        <f t="shared" si="4"/>
        <v>4409</v>
      </c>
      <c r="M83" s="79"/>
      <c r="N83" s="101"/>
    </row>
    <row r="84" spans="1:14" x14ac:dyDescent="0.25">
      <c r="A84" s="25">
        <f t="shared" si="5"/>
        <v>74</v>
      </c>
      <c r="B84" s="77" t="s">
        <v>829</v>
      </c>
      <c r="C84" s="47" t="s">
        <v>907</v>
      </c>
      <c r="D84" s="25" t="s">
        <v>887</v>
      </c>
      <c r="E84" s="78">
        <v>73.59</v>
      </c>
      <c r="F84" s="25">
        <f t="shared" si="3"/>
        <v>29.999999999999996</v>
      </c>
      <c r="G84" s="78">
        <v>2207.6999999999998</v>
      </c>
      <c r="H84" s="25"/>
      <c r="I84" s="78">
        <v>250</v>
      </c>
      <c r="J84" s="78">
        <v>1551.3</v>
      </c>
      <c r="K84" s="78">
        <v>400</v>
      </c>
      <c r="L84" s="78">
        <f t="shared" si="4"/>
        <v>4409</v>
      </c>
      <c r="M84" s="79"/>
      <c r="N84" s="101"/>
    </row>
    <row r="85" spans="1:14" x14ac:dyDescent="0.25">
      <c r="A85" s="25">
        <f t="shared" si="5"/>
        <v>75</v>
      </c>
      <c r="B85" s="77" t="s">
        <v>829</v>
      </c>
      <c r="C85" s="47" t="s">
        <v>908</v>
      </c>
      <c r="D85" s="25" t="s">
        <v>887</v>
      </c>
      <c r="E85" s="78">
        <v>73.59</v>
      </c>
      <c r="F85" s="25">
        <f t="shared" si="3"/>
        <v>29.999999999999996</v>
      </c>
      <c r="G85" s="78">
        <v>2207.6999999999998</v>
      </c>
      <c r="H85" s="25"/>
      <c r="I85" s="78">
        <v>250</v>
      </c>
      <c r="J85" s="78">
        <v>1551.3</v>
      </c>
      <c r="K85" s="78">
        <v>400</v>
      </c>
      <c r="L85" s="78">
        <f t="shared" si="4"/>
        <v>4409</v>
      </c>
      <c r="M85" s="79"/>
      <c r="N85" s="101"/>
    </row>
    <row r="86" spans="1:14" x14ac:dyDescent="0.25">
      <c r="A86" s="25">
        <f t="shared" si="5"/>
        <v>76</v>
      </c>
      <c r="B86" s="77" t="s">
        <v>829</v>
      </c>
      <c r="C86" s="47" t="s">
        <v>909</v>
      </c>
      <c r="D86" s="25" t="s">
        <v>887</v>
      </c>
      <c r="E86" s="78">
        <v>73.59</v>
      </c>
      <c r="F86" s="25">
        <f t="shared" si="3"/>
        <v>29.999999999999996</v>
      </c>
      <c r="G86" s="78">
        <v>2207.6999999999998</v>
      </c>
      <c r="H86" s="25"/>
      <c r="I86" s="78">
        <v>250</v>
      </c>
      <c r="J86" s="78">
        <v>1551.3</v>
      </c>
      <c r="K86" s="78">
        <v>400</v>
      </c>
      <c r="L86" s="78">
        <f t="shared" si="4"/>
        <v>4409</v>
      </c>
      <c r="M86" s="79"/>
      <c r="N86" s="101"/>
    </row>
    <row r="87" spans="1:14" x14ac:dyDescent="0.25">
      <c r="A87" s="25">
        <f t="shared" si="5"/>
        <v>77</v>
      </c>
      <c r="B87" s="77" t="s">
        <v>829</v>
      </c>
      <c r="C87" s="47" t="s">
        <v>910</v>
      </c>
      <c r="D87" s="25" t="s">
        <v>887</v>
      </c>
      <c r="E87" s="78">
        <v>73.59</v>
      </c>
      <c r="F87" s="25">
        <f t="shared" si="3"/>
        <v>29.999999999999996</v>
      </c>
      <c r="G87" s="78">
        <v>2207.6999999999998</v>
      </c>
      <c r="H87" s="25"/>
      <c r="I87" s="78">
        <v>250</v>
      </c>
      <c r="J87" s="78">
        <v>1551.3</v>
      </c>
      <c r="K87" s="78">
        <v>400</v>
      </c>
      <c r="L87" s="78">
        <f t="shared" si="4"/>
        <v>4409</v>
      </c>
      <c r="M87" s="79"/>
      <c r="N87" s="101"/>
    </row>
    <row r="88" spans="1:14" x14ac:dyDescent="0.25">
      <c r="A88" s="25">
        <f t="shared" si="5"/>
        <v>78</v>
      </c>
      <c r="B88" s="77" t="s">
        <v>829</v>
      </c>
      <c r="C88" s="47" t="s">
        <v>911</v>
      </c>
      <c r="D88" s="25" t="s">
        <v>887</v>
      </c>
      <c r="E88" s="78">
        <v>73.59</v>
      </c>
      <c r="F88" s="25">
        <f t="shared" si="3"/>
        <v>29.999999999999996</v>
      </c>
      <c r="G88" s="78">
        <v>2207.6999999999998</v>
      </c>
      <c r="H88" s="25"/>
      <c r="I88" s="78">
        <v>250</v>
      </c>
      <c r="J88" s="78">
        <v>1551.3</v>
      </c>
      <c r="K88" s="78">
        <v>400</v>
      </c>
      <c r="L88" s="78">
        <f t="shared" si="4"/>
        <v>4409</v>
      </c>
      <c r="M88" s="79"/>
      <c r="N88" s="101"/>
    </row>
    <row r="89" spans="1:14" x14ac:dyDescent="0.25">
      <c r="A89" s="25">
        <f t="shared" si="5"/>
        <v>79</v>
      </c>
      <c r="B89" s="77" t="s">
        <v>829</v>
      </c>
      <c r="C89" s="47" t="s">
        <v>912</v>
      </c>
      <c r="D89" s="25" t="s">
        <v>887</v>
      </c>
      <c r="E89" s="78">
        <v>73.59</v>
      </c>
      <c r="F89" s="25">
        <f t="shared" si="3"/>
        <v>29.999999999999996</v>
      </c>
      <c r="G89" s="78">
        <v>2207.6999999999998</v>
      </c>
      <c r="H89" s="25"/>
      <c r="I89" s="78">
        <v>250</v>
      </c>
      <c r="J89" s="78">
        <v>1150</v>
      </c>
      <c r="K89" s="78">
        <v>400</v>
      </c>
      <c r="L89" s="78">
        <f t="shared" si="4"/>
        <v>4007.7</v>
      </c>
      <c r="M89" s="79"/>
      <c r="N89" s="101"/>
    </row>
    <row r="90" spans="1:14" x14ac:dyDescent="0.25">
      <c r="A90" s="25">
        <f t="shared" si="5"/>
        <v>80</v>
      </c>
      <c r="B90" s="77" t="s">
        <v>829</v>
      </c>
      <c r="C90" s="47" t="s">
        <v>913</v>
      </c>
      <c r="D90" s="25" t="s">
        <v>887</v>
      </c>
      <c r="E90" s="78">
        <v>73.59</v>
      </c>
      <c r="F90" s="25">
        <f t="shared" si="3"/>
        <v>29.999999999999996</v>
      </c>
      <c r="G90" s="78">
        <v>2207.6999999999998</v>
      </c>
      <c r="H90" s="25"/>
      <c r="I90" s="78">
        <v>250</v>
      </c>
      <c r="J90" s="78">
        <v>1551.3</v>
      </c>
      <c r="K90" s="78">
        <v>400</v>
      </c>
      <c r="L90" s="78">
        <f t="shared" si="4"/>
        <v>4409</v>
      </c>
      <c r="M90" s="79"/>
      <c r="N90" s="101"/>
    </row>
    <row r="91" spans="1:14" x14ac:dyDescent="0.25">
      <c r="A91" s="25">
        <f t="shared" si="5"/>
        <v>81</v>
      </c>
      <c r="B91" s="77" t="s">
        <v>829</v>
      </c>
      <c r="C91" s="47" t="s">
        <v>914</v>
      </c>
      <c r="D91" s="25" t="s">
        <v>887</v>
      </c>
      <c r="E91" s="78">
        <v>73.59</v>
      </c>
      <c r="F91" s="25">
        <f t="shared" si="3"/>
        <v>29.999999999999996</v>
      </c>
      <c r="G91" s="78">
        <v>2207.6999999999998</v>
      </c>
      <c r="H91" s="25"/>
      <c r="I91" s="78">
        <v>250</v>
      </c>
      <c r="J91" s="78">
        <v>1551.3</v>
      </c>
      <c r="K91" s="78">
        <v>400</v>
      </c>
      <c r="L91" s="78">
        <f t="shared" si="4"/>
        <v>4409</v>
      </c>
      <c r="M91" s="79"/>
      <c r="N91" s="101"/>
    </row>
    <row r="92" spans="1:14" x14ac:dyDescent="0.25">
      <c r="A92" s="25">
        <f t="shared" si="5"/>
        <v>82</v>
      </c>
      <c r="B92" s="77" t="s">
        <v>829</v>
      </c>
      <c r="C92" s="47" t="s">
        <v>915</v>
      </c>
      <c r="D92" s="25" t="s">
        <v>887</v>
      </c>
      <c r="E92" s="78">
        <v>73.59</v>
      </c>
      <c r="F92" s="25">
        <f t="shared" si="3"/>
        <v>29.999999999999996</v>
      </c>
      <c r="G92" s="78">
        <v>2207.6999999999998</v>
      </c>
      <c r="H92" s="25"/>
      <c r="I92" s="78">
        <f>250</f>
        <v>250</v>
      </c>
      <c r="J92" s="78">
        <f>1150</f>
        <v>1150</v>
      </c>
      <c r="K92" s="78">
        <f>400</f>
        <v>400</v>
      </c>
      <c r="L92" s="78">
        <f t="shared" si="4"/>
        <v>4007.7</v>
      </c>
      <c r="M92" s="25"/>
      <c r="N92" s="101"/>
    </row>
    <row r="93" spans="1:14" x14ac:dyDescent="0.25">
      <c r="A93" s="25">
        <f t="shared" si="5"/>
        <v>83</v>
      </c>
      <c r="B93" s="77" t="s">
        <v>829</v>
      </c>
      <c r="C93" s="47" t="s">
        <v>916</v>
      </c>
      <c r="D93" s="25" t="s">
        <v>887</v>
      </c>
      <c r="E93" s="78">
        <v>73.59</v>
      </c>
      <c r="F93" s="25">
        <f t="shared" si="3"/>
        <v>29.999999999999996</v>
      </c>
      <c r="G93" s="78">
        <v>2207.6999999999998</v>
      </c>
      <c r="H93" s="25"/>
      <c r="I93" s="78">
        <v>250</v>
      </c>
      <c r="J93" s="78">
        <v>1551.3</v>
      </c>
      <c r="K93" s="78">
        <v>400</v>
      </c>
      <c r="L93" s="78">
        <f t="shared" si="4"/>
        <v>4409</v>
      </c>
      <c r="M93" s="79"/>
      <c r="N93" s="101"/>
    </row>
    <row r="94" spans="1:14" x14ac:dyDescent="0.25">
      <c r="A94" s="25">
        <f t="shared" si="5"/>
        <v>84</v>
      </c>
      <c r="B94" s="77" t="s">
        <v>829</v>
      </c>
      <c r="C94" s="47" t="s">
        <v>917</v>
      </c>
      <c r="D94" s="25" t="s">
        <v>887</v>
      </c>
      <c r="E94" s="78">
        <v>73.59</v>
      </c>
      <c r="F94" s="25">
        <f t="shared" si="3"/>
        <v>29.999999999999996</v>
      </c>
      <c r="G94" s="78">
        <v>2207.6999999999998</v>
      </c>
      <c r="H94" s="25"/>
      <c r="I94" s="78">
        <f>250</f>
        <v>250</v>
      </c>
      <c r="J94" s="78">
        <f>1150</f>
        <v>1150</v>
      </c>
      <c r="K94" s="78">
        <f>400</f>
        <v>400</v>
      </c>
      <c r="L94" s="78">
        <f t="shared" si="4"/>
        <v>4007.7</v>
      </c>
      <c r="M94" s="25"/>
      <c r="N94" s="101"/>
    </row>
    <row r="95" spans="1:14" x14ac:dyDescent="0.25">
      <c r="A95" s="25">
        <f t="shared" si="5"/>
        <v>85</v>
      </c>
      <c r="B95" s="77" t="s">
        <v>829</v>
      </c>
      <c r="C95" s="47" t="s">
        <v>918</v>
      </c>
      <c r="D95" s="25" t="s">
        <v>887</v>
      </c>
      <c r="E95" s="78">
        <v>73.59</v>
      </c>
      <c r="F95" s="25">
        <f t="shared" si="3"/>
        <v>29.999999999999996</v>
      </c>
      <c r="G95" s="78">
        <v>2207.6999999999998</v>
      </c>
      <c r="H95" s="25"/>
      <c r="I95" s="78">
        <f>250</f>
        <v>250</v>
      </c>
      <c r="J95" s="78">
        <v>1551.3</v>
      </c>
      <c r="K95" s="78">
        <f>400</f>
        <v>400</v>
      </c>
      <c r="L95" s="78">
        <f t="shared" si="4"/>
        <v>4409</v>
      </c>
      <c r="M95" s="25"/>
      <c r="N95" s="101"/>
    </row>
    <row r="96" spans="1:14" x14ac:dyDescent="0.25">
      <c r="A96" s="25">
        <f t="shared" si="5"/>
        <v>86</v>
      </c>
      <c r="B96" s="77" t="s">
        <v>829</v>
      </c>
      <c r="C96" s="47" t="s">
        <v>919</v>
      </c>
      <c r="D96" s="25" t="s">
        <v>887</v>
      </c>
      <c r="E96" s="78">
        <v>73.59</v>
      </c>
      <c r="F96" s="25">
        <f t="shared" si="3"/>
        <v>29.999999999999996</v>
      </c>
      <c r="G96" s="78">
        <v>2207.6999999999998</v>
      </c>
      <c r="H96" s="25"/>
      <c r="I96" s="78">
        <v>250</v>
      </c>
      <c r="J96" s="78">
        <v>1551.3</v>
      </c>
      <c r="K96" s="78">
        <v>400</v>
      </c>
      <c r="L96" s="78">
        <f t="shared" si="4"/>
        <v>4409</v>
      </c>
      <c r="M96" s="79"/>
      <c r="N96" s="101"/>
    </row>
    <row r="97" spans="1:14" x14ac:dyDescent="0.25">
      <c r="A97" s="25">
        <f t="shared" si="5"/>
        <v>87</v>
      </c>
      <c r="B97" s="77" t="s">
        <v>829</v>
      </c>
      <c r="C97" s="47" t="s">
        <v>920</v>
      </c>
      <c r="D97" s="25" t="s">
        <v>887</v>
      </c>
      <c r="E97" s="78">
        <v>73.59</v>
      </c>
      <c r="F97" s="25">
        <f t="shared" si="3"/>
        <v>29.999999999999996</v>
      </c>
      <c r="G97" s="78">
        <v>2207.6999999999998</v>
      </c>
      <c r="H97" s="25"/>
      <c r="I97" s="78">
        <v>250</v>
      </c>
      <c r="J97" s="78">
        <v>1551.3</v>
      </c>
      <c r="K97" s="78">
        <v>400</v>
      </c>
      <c r="L97" s="78">
        <f t="shared" si="4"/>
        <v>4409</v>
      </c>
      <c r="M97" s="79"/>
      <c r="N97" s="101"/>
    </row>
    <row r="98" spans="1:14" x14ac:dyDescent="0.25">
      <c r="A98" s="25">
        <f t="shared" si="5"/>
        <v>88</v>
      </c>
      <c r="B98" s="77" t="s">
        <v>829</v>
      </c>
      <c r="C98" s="47" t="s">
        <v>921</v>
      </c>
      <c r="D98" s="25" t="s">
        <v>887</v>
      </c>
      <c r="E98" s="78">
        <v>73.59</v>
      </c>
      <c r="F98" s="25">
        <f t="shared" si="3"/>
        <v>29.999999999999996</v>
      </c>
      <c r="G98" s="78">
        <v>2207.6999999999998</v>
      </c>
      <c r="H98" s="25"/>
      <c r="I98" s="78">
        <f>250</f>
        <v>250</v>
      </c>
      <c r="J98" s="78">
        <f>1150</f>
        <v>1150</v>
      </c>
      <c r="K98" s="78">
        <f>400</f>
        <v>400</v>
      </c>
      <c r="L98" s="78">
        <f t="shared" si="4"/>
        <v>4007.7</v>
      </c>
      <c r="M98" s="25"/>
      <c r="N98" s="101"/>
    </row>
    <row r="99" spans="1:14" x14ac:dyDescent="0.25">
      <c r="A99" s="25">
        <f t="shared" si="5"/>
        <v>89</v>
      </c>
      <c r="B99" s="77" t="s">
        <v>829</v>
      </c>
      <c r="C99" s="47" t="s">
        <v>922</v>
      </c>
      <c r="D99" s="25" t="s">
        <v>887</v>
      </c>
      <c r="E99" s="78">
        <v>73.59</v>
      </c>
      <c r="F99" s="25">
        <f t="shared" si="3"/>
        <v>29.999999999999996</v>
      </c>
      <c r="G99" s="78">
        <v>2207.6999999999998</v>
      </c>
      <c r="H99" s="25"/>
      <c r="I99" s="78">
        <f>250</f>
        <v>250</v>
      </c>
      <c r="J99" s="78">
        <f>1150</f>
        <v>1150</v>
      </c>
      <c r="K99" s="78">
        <f>400</f>
        <v>400</v>
      </c>
      <c r="L99" s="78">
        <f t="shared" si="4"/>
        <v>4007.7</v>
      </c>
      <c r="M99" s="25"/>
      <c r="N99" s="101"/>
    </row>
    <row r="100" spans="1:14" x14ac:dyDescent="0.25">
      <c r="A100" s="25">
        <f t="shared" si="5"/>
        <v>90</v>
      </c>
      <c r="B100" s="77" t="s">
        <v>829</v>
      </c>
      <c r="C100" s="47" t="s">
        <v>923</v>
      </c>
      <c r="D100" s="25" t="s">
        <v>924</v>
      </c>
      <c r="E100" s="78">
        <v>76.59</v>
      </c>
      <c r="F100" s="25">
        <f t="shared" si="3"/>
        <v>29.999999999999996</v>
      </c>
      <c r="G100" s="78">
        <v>2297.6999999999998</v>
      </c>
      <c r="H100" s="78">
        <v>35</v>
      </c>
      <c r="I100" s="78">
        <v>250</v>
      </c>
      <c r="J100" s="78">
        <v>1551.3</v>
      </c>
      <c r="K100" s="78">
        <v>400</v>
      </c>
      <c r="L100" s="78">
        <f t="shared" si="4"/>
        <v>4534</v>
      </c>
      <c r="M100" s="79"/>
      <c r="N100" s="101"/>
    </row>
    <row r="101" spans="1:14" x14ac:dyDescent="0.25">
      <c r="A101" s="25">
        <f t="shared" si="5"/>
        <v>91</v>
      </c>
      <c r="B101" s="77" t="s">
        <v>829</v>
      </c>
      <c r="C101" s="47" t="s">
        <v>925</v>
      </c>
      <c r="D101" s="25" t="s">
        <v>831</v>
      </c>
      <c r="E101" s="78">
        <v>71.400000000000006</v>
      </c>
      <c r="F101" s="25">
        <f t="shared" si="3"/>
        <v>29.999999999999996</v>
      </c>
      <c r="G101" s="78">
        <v>2142</v>
      </c>
      <c r="H101" s="78">
        <v>35</v>
      </c>
      <c r="I101" s="78">
        <v>250</v>
      </c>
      <c r="J101" s="78">
        <v>1380</v>
      </c>
      <c r="K101" s="78">
        <v>400</v>
      </c>
      <c r="L101" s="78">
        <f t="shared" si="4"/>
        <v>4207</v>
      </c>
      <c r="M101" s="79"/>
      <c r="N101" s="101"/>
    </row>
    <row r="102" spans="1:14" ht="30" x14ac:dyDescent="0.25">
      <c r="A102" s="25">
        <f t="shared" si="5"/>
        <v>92</v>
      </c>
      <c r="B102" s="77" t="s">
        <v>829</v>
      </c>
      <c r="C102" s="47" t="s">
        <v>926</v>
      </c>
      <c r="D102" s="25" t="s">
        <v>831</v>
      </c>
      <c r="E102" s="78">
        <v>71.400000000000006</v>
      </c>
      <c r="F102" s="25">
        <f t="shared" si="3"/>
        <v>29.999999999999996</v>
      </c>
      <c r="G102" s="78">
        <v>2142</v>
      </c>
      <c r="H102" s="78"/>
      <c r="I102" s="78">
        <v>250</v>
      </c>
      <c r="J102" s="78">
        <v>1380</v>
      </c>
      <c r="K102" s="78">
        <v>400</v>
      </c>
      <c r="L102" s="78">
        <f t="shared" si="4"/>
        <v>4172</v>
      </c>
      <c r="M102" s="79"/>
      <c r="N102" s="101"/>
    </row>
    <row r="103" spans="1:14" x14ac:dyDescent="0.25">
      <c r="A103" s="25">
        <f t="shared" si="5"/>
        <v>93</v>
      </c>
      <c r="B103" s="77" t="s">
        <v>829</v>
      </c>
      <c r="C103" s="47" t="s">
        <v>927</v>
      </c>
      <c r="D103" s="25" t="s">
        <v>887</v>
      </c>
      <c r="E103" s="78">
        <v>73.59</v>
      </c>
      <c r="F103" s="25">
        <f t="shared" si="3"/>
        <v>29.999999999999996</v>
      </c>
      <c r="G103" s="78">
        <v>2207.6999999999998</v>
      </c>
      <c r="H103" s="78"/>
      <c r="I103" s="78">
        <v>250</v>
      </c>
      <c r="J103" s="78">
        <v>1380</v>
      </c>
      <c r="K103" s="78">
        <v>400</v>
      </c>
      <c r="L103" s="78">
        <f t="shared" si="4"/>
        <v>4237.7</v>
      </c>
      <c r="M103" s="79"/>
      <c r="N103" s="101"/>
    </row>
    <row r="104" spans="1:14" x14ac:dyDescent="0.25">
      <c r="A104" s="25">
        <f t="shared" si="5"/>
        <v>94</v>
      </c>
      <c r="B104" s="77" t="s">
        <v>829</v>
      </c>
      <c r="C104" s="47" t="s">
        <v>928</v>
      </c>
      <c r="D104" s="25" t="s">
        <v>887</v>
      </c>
      <c r="E104" s="78">
        <v>73.59</v>
      </c>
      <c r="F104" s="25">
        <f t="shared" si="3"/>
        <v>29.999999999999996</v>
      </c>
      <c r="G104" s="78">
        <v>2207.6999999999998</v>
      </c>
      <c r="H104" s="78"/>
      <c r="I104" s="78">
        <v>250</v>
      </c>
      <c r="J104" s="78">
        <v>1380</v>
      </c>
      <c r="K104" s="78">
        <v>400</v>
      </c>
      <c r="L104" s="78">
        <f t="shared" si="4"/>
        <v>4237.7</v>
      </c>
      <c r="M104" s="79"/>
      <c r="N104" s="101"/>
    </row>
    <row r="105" spans="1:14" x14ac:dyDescent="0.25">
      <c r="A105" s="25">
        <f t="shared" si="5"/>
        <v>95</v>
      </c>
      <c r="B105" s="77" t="s">
        <v>829</v>
      </c>
      <c r="C105" s="47" t="s">
        <v>929</v>
      </c>
      <c r="D105" s="25" t="s">
        <v>887</v>
      </c>
      <c r="E105" s="78">
        <v>73.59</v>
      </c>
      <c r="F105" s="25">
        <f t="shared" si="3"/>
        <v>29.999999999999996</v>
      </c>
      <c r="G105" s="78">
        <v>2207.6999999999998</v>
      </c>
      <c r="H105" s="78">
        <v>35</v>
      </c>
      <c r="I105" s="78">
        <v>250</v>
      </c>
      <c r="J105" s="78">
        <v>1380</v>
      </c>
      <c r="K105" s="78">
        <v>400</v>
      </c>
      <c r="L105" s="78">
        <f t="shared" si="4"/>
        <v>4272.7</v>
      </c>
      <c r="M105" s="79"/>
      <c r="N105" s="101"/>
    </row>
    <row r="106" spans="1:14" x14ac:dyDescent="0.25">
      <c r="A106" s="25">
        <f t="shared" si="5"/>
        <v>96</v>
      </c>
      <c r="B106" s="77" t="s">
        <v>829</v>
      </c>
      <c r="C106" s="47" t="s">
        <v>930</v>
      </c>
      <c r="D106" s="25" t="s">
        <v>887</v>
      </c>
      <c r="E106" s="78">
        <v>73.59</v>
      </c>
      <c r="F106" s="25">
        <f t="shared" si="3"/>
        <v>29.999999999999996</v>
      </c>
      <c r="G106" s="78">
        <v>2207.6999999999998</v>
      </c>
      <c r="H106" s="78"/>
      <c r="I106" s="78">
        <v>250</v>
      </c>
      <c r="J106" s="78">
        <v>1380</v>
      </c>
      <c r="K106" s="78">
        <v>400</v>
      </c>
      <c r="L106" s="78">
        <f t="shared" si="4"/>
        <v>4237.7</v>
      </c>
      <c r="M106" s="79"/>
      <c r="N106" s="101"/>
    </row>
    <row r="107" spans="1:14" x14ac:dyDescent="0.25">
      <c r="A107" s="25">
        <f t="shared" si="5"/>
        <v>97</v>
      </c>
      <c r="B107" s="77" t="s">
        <v>829</v>
      </c>
      <c r="C107" s="47" t="s">
        <v>931</v>
      </c>
      <c r="D107" s="25" t="s">
        <v>887</v>
      </c>
      <c r="E107" s="78">
        <v>73.59</v>
      </c>
      <c r="F107" s="25">
        <f t="shared" si="3"/>
        <v>29.999999999999996</v>
      </c>
      <c r="G107" s="78">
        <v>2207.6999999999998</v>
      </c>
      <c r="H107" s="78"/>
      <c r="I107" s="78">
        <v>250</v>
      </c>
      <c r="J107" s="78">
        <v>1380</v>
      </c>
      <c r="K107" s="78">
        <v>400</v>
      </c>
      <c r="L107" s="78">
        <f t="shared" si="4"/>
        <v>4237.7</v>
      </c>
      <c r="M107" s="79"/>
      <c r="N107" s="101"/>
    </row>
    <row r="108" spans="1:14" x14ac:dyDescent="0.25">
      <c r="A108" s="25">
        <f t="shared" si="5"/>
        <v>98</v>
      </c>
      <c r="B108" s="77" t="s">
        <v>829</v>
      </c>
      <c r="C108" s="47" t="s">
        <v>932</v>
      </c>
      <c r="D108" s="25" t="s">
        <v>887</v>
      </c>
      <c r="E108" s="78">
        <v>73.59</v>
      </c>
      <c r="F108" s="25">
        <f t="shared" si="3"/>
        <v>29.999999999999996</v>
      </c>
      <c r="G108" s="78">
        <v>2207.6999999999998</v>
      </c>
      <c r="H108" s="78"/>
      <c r="I108" s="78">
        <v>250</v>
      </c>
      <c r="J108" s="78">
        <v>1150</v>
      </c>
      <c r="K108" s="78">
        <v>400</v>
      </c>
      <c r="L108" s="78">
        <f t="shared" si="4"/>
        <v>4007.7</v>
      </c>
      <c r="M108" s="79"/>
      <c r="N108" s="101"/>
    </row>
    <row r="109" spans="1:14" x14ac:dyDescent="0.25">
      <c r="A109" s="25">
        <f t="shared" si="5"/>
        <v>99</v>
      </c>
      <c r="B109" s="77" t="s">
        <v>829</v>
      </c>
      <c r="C109" s="47" t="s">
        <v>933</v>
      </c>
      <c r="D109" s="25" t="s">
        <v>887</v>
      </c>
      <c r="E109" s="78">
        <v>73.59</v>
      </c>
      <c r="F109" s="25">
        <f t="shared" si="3"/>
        <v>29.999999999999996</v>
      </c>
      <c r="G109" s="78">
        <v>2207.6999999999998</v>
      </c>
      <c r="H109" s="78"/>
      <c r="I109" s="78">
        <v>250</v>
      </c>
      <c r="J109" s="78">
        <v>1150</v>
      </c>
      <c r="K109" s="78">
        <v>400</v>
      </c>
      <c r="L109" s="78">
        <f t="shared" si="4"/>
        <v>4007.7</v>
      </c>
      <c r="M109" s="79"/>
      <c r="N109" s="101"/>
    </row>
    <row r="110" spans="1:14" x14ac:dyDescent="0.25">
      <c r="A110" s="25">
        <f t="shared" si="5"/>
        <v>100</v>
      </c>
      <c r="B110" s="77" t="s">
        <v>829</v>
      </c>
      <c r="C110" s="47" t="s">
        <v>934</v>
      </c>
      <c r="D110" s="25" t="s">
        <v>887</v>
      </c>
      <c r="E110" s="78">
        <v>73.59</v>
      </c>
      <c r="F110" s="25">
        <f t="shared" si="3"/>
        <v>29.999999999999996</v>
      </c>
      <c r="G110" s="78">
        <v>2207.6999999999998</v>
      </c>
      <c r="H110" s="78">
        <v>50</v>
      </c>
      <c r="I110" s="78">
        <v>250</v>
      </c>
      <c r="J110" s="78">
        <v>1380</v>
      </c>
      <c r="K110" s="78">
        <v>400</v>
      </c>
      <c r="L110" s="78">
        <f t="shared" si="4"/>
        <v>4287.7</v>
      </c>
      <c r="M110" s="79"/>
      <c r="N110" s="101"/>
    </row>
    <row r="111" spans="1:14" x14ac:dyDescent="0.25">
      <c r="A111" s="25">
        <f t="shared" si="5"/>
        <v>101</v>
      </c>
      <c r="B111" s="77" t="s">
        <v>829</v>
      </c>
      <c r="C111" s="47" t="s">
        <v>935</v>
      </c>
      <c r="D111" s="25" t="s">
        <v>887</v>
      </c>
      <c r="E111" s="78">
        <v>73.59</v>
      </c>
      <c r="F111" s="25">
        <f t="shared" si="3"/>
        <v>29.999999999999996</v>
      </c>
      <c r="G111" s="78">
        <v>2207.6999999999998</v>
      </c>
      <c r="H111" s="78"/>
      <c r="I111" s="78">
        <v>250</v>
      </c>
      <c r="J111" s="78">
        <v>1380</v>
      </c>
      <c r="K111" s="78">
        <v>400</v>
      </c>
      <c r="L111" s="78">
        <f t="shared" si="4"/>
        <v>4237.7</v>
      </c>
      <c r="M111" s="79"/>
      <c r="N111" s="101"/>
    </row>
    <row r="112" spans="1:14" x14ac:dyDescent="0.25">
      <c r="A112" s="25">
        <f t="shared" si="5"/>
        <v>102</v>
      </c>
      <c r="B112" s="77" t="s">
        <v>829</v>
      </c>
      <c r="C112" s="47" t="s">
        <v>936</v>
      </c>
      <c r="D112" s="25" t="s">
        <v>887</v>
      </c>
      <c r="E112" s="78">
        <v>73.59</v>
      </c>
      <c r="F112" s="25">
        <f t="shared" si="3"/>
        <v>29.999999999999996</v>
      </c>
      <c r="G112" s="78">
        <v>2207.6999999999998</v>
      </c>
      <c r="H112" s="78"/>
      <c r="I112" s="78">
        <v>250</v>
      </c>
      <c r="J112" s="78">
        <v>1380</v>
      </c>
      <c r="K112" s="78">
        <v>400</v>
      </c>
      <c r="L112" s="78">
        <f t="shared" si="4"/>
        <v>4237.7</v>
      </c>
      <c r="M112" s="79"/>
      <c r="N112" s="101"/>
    </row>
    <row r="113" spans="1:14" x14ac:dyDescent="0.25">
      <c r="A113" s="25">
        <f t="shared" si="5"/>
        <v>103</v>
      </c>
      <c r="B113" s="77" t="s">
        <v>829</v>
      </c>
      <c r="C113" s="47" t="s">
        <v>937</v>
      </c>
      <c r="D113" s="25" t="s">
        <v>887</v>
      </c>
      <c r="E113" s="78">
        <v>73.59</v>
      </c>
      <c r="F113" s="25">
        <f t="shared" si="3"/>
        <v>29.999999999999996</v>
      </c>
      <c r="G113" s="78">
        <v>2207.6999999999998</v>
      </c>
      <c r="H113" s="78"/>
      <c r="I113" s="78">
        <f>250</f>
        <v>250</v>
      </c>
      <c r="J113" s="78">
        <v>1380</v>
      </c>
      <c r="K113" s="78">
        <f>400</f>
        <v>400</v>
      </c>
      <c r="L113" s="78">
        <f t="shared" si="4"/>
        <v>4237.7</v>
      </c>
      <c r="M113" s="25"/>
      <c r="N113" s="101"/>
    </row>
    <row r="114" spans="1:14" x14ac:dyDescent="0.25">
      <c r="A114" s="25">
        <f t="shared" si="5"/>
        <v>104</v>
      </c>
      <c r="B114" s="77" t="s">
        <v>829</v>
      </c>
      <c r="C114" s="47" t="s">
        <v>938</v>
      </c>
      <c r="D114" s="25" t="s">
        <v>887</v>
      </c>
      <c r="E114" s="78">
        <v>73.59</v>
      </c>
      <c r="F114" s="25">
        <f t="shared" si="3"/>
        <v>29.999999999999996</v>
      </c>
      <c r="G114" s="78">
        <v>2207.6999999999998</v>
      </c>
      <c r="H114" s="78"/>
      <c r="I114" s="78">
        <v>250</v>
      </c>
      <c r="J114" s="78">
        <v>1380</v>
      </c>
      <c r="K114" s="78">
        <v>400</v>
      </c>
      <c r="L114" s="78">
        <f t="shared" si="4"/>
        <v>4237.7</v>
      </c>
      <c r="M114" s="79"/>
      <c r="N114" s="101"/>
    </row>
    <row r="115" spans="1:14" x14ac:dyDescent="0.25">
      <c r="A115" s="25">
        <f t="shared" si="5"/>
        <v>105</v>
      </c>
      <c r="B115" s="77" t="s">
        <v>829</v>
      </c>
      <c r="C115" s="47" t="s">
        <v>939</v>
      </c>
      <c r="D115" s="25" t="s">
        <v>887</v>
      </c>
      <c r="E115" s="78">
        <v>73.59</v>
      </c>
      <c r="F115" s="25">
        <f t="shared" si="3"/>
        <v>29.999999999999996</v>
      </c>
      <c r="G115" s="78">
        <v>2207.6999999999998</v>
      </c>
      <c r="H115" s="78"/>
      <c r="I115" s="78">
        <v>250</v>
      </c>
      <c r="J115" s="78">
        <v>1380</v>
      </c>
      <c r="K115" s="78">
        <v>400</v>
      </c>
      <c r="L115" s="78">
        <f t="shared" si="4"/>
        <v>4237.7</v>
      </c>
      <c r="M115" s="79"/>
      <c r="N115" s="101"/>
    </row>
    <row r="116" spans="1:14" x14ac:dyDescent="0.25">
      <c r="A116" s="25">
        <f t="shared" si="5"/>
        <v>106</v>
      </c>
      <c r="B116" s="77" t="s">
        <v>829</v>
      </c>
      <c r="C116" s="47" t="s">
        <v>940</v>
      </c>
      <c r="D116" s="25" t="s">
        <v>887</v>
      </c>
      <c r="E116" s="78">
        <v>73.59</v>
      </c>
      <c r="F116" s="25">
        <f t="shared" si="3"/>
        <v>29.999999999999996</v>
      </c>
      <c r="G116" s="78">
        <v>2207.6999999999998</v>
      </c>
      <c r="H116" s="78"/>
      <c r="I116" s="78">
        <v>250</v>
      </c>
      <c r="J116" s="78">
        <v>1380</v>
      </c>
      <c r="K116" s="78">
        <v>400</v>
      </c>
      <c r="L116" s="78">
        <f t="shared" si="4"/>
        <v>4237.7</v>
      </c>
      <c r="M116" s="79"/>
      <c r="N116" s="101"/>
    </row>
    <row r="117" spans="1:14" x14ac:dyDescent="0.25">
      <c r="A117" s="25">
        <f t="shared" si="5"/>
        <v>107</v>
      </c>
      <c r="B117" s="77" t="s">
        <v>829</v>
      </c>
      <c r="C117" s="47" t="s">
        <v>941</v>
      </c>
      <c r="D117" s="25" t="s">
        <v>887</v>
      </c>
      <c r="E117" s="78">
        <v>73.59</v>
      </c>
      <c r="F117" s="25">
        <f t="shared" si="3"/>
        <v>29.999999999999996</v>
      </c>
      <c r="G117" s="78">
        <v>2207.6999999999998</v>
      </c>
      <c r="H117" s="78"/>
      <c r="I117" s="78">
        <v>250</v>
      </c>
      <c r="J117" s="78">
        <v>1380</v>
      </c>
      <c r="K117" s="78">
        <v>400</v>
      </c>
      <c r="L117" s="78">
        <f t="shared" si="4"/>
        <v>4237.7</v>
      </c>
      <c r="M117" s="79"/>
      <c r="N117" s="101"/>
    </row>
    <row r="118" spans="1:14" x14ac:dyDescent="0.25">
      <c r="A118" s="25">
        <f t="shared" si="5"/>
        <v>108</v>
      </c>
      <c r="B118" s="77" t="s">
        <v>829</v>
      </c>
      <c r="C118" s="47" t="s">
        <v>942</v>
      </c>
      <c r="D118" s="25" t="s">
        <v>887</v>
      </c>
      <c r="E118" s="78">
        <v>73.59</v>
      </c>
      <c r="F118" s="25">
        <f t="shared" si="3"/>
        <v>29.999999999999996</v>
      </c>
      <c r="G118" s="78">
        <v>2207.6999999999998</v>
      </c>
      <c r="H118" s="78">
        <v>35</v>
      </c>
      <c r="I118" s="78">
        <v>250</v>
      </c>
      <c r="J118" s="78">
        <v>1380</v>
      </c>
      <c r="K118" s="78">
        <v>400</v>
      </c>
      <c r="L118" s="78">
        <f t="shared" si="4"/>
        <v>4272.7</v>
      </c>
      <c r="M118" s="79"/>
      <c r="N118" s="101"/>
    </row>
    <row r="119" spans="1:14" x14ac:dyDescent="0.25">
      <c r="A119" s="25">
        <f t="shared" si="5"/>
        <v>109</v>
      </c>
      <c r="B119" s="77" t="s">
        <v>829</v>
      </c>
      <c r="C119" s="47" t="s">
        <v>943</v>
      </c>
      <c r="D119" s="25" t="s">
        <v>887</v>
      </c>
      <c r="E119" s="78">
        <v>73.59</v>
      </c>
      <c r="F119" s="25">
        <f t="shared" si="3"/>
        <v>29.999999999999996</v>
      </c>
      <c r="G119" s="78">
        <v>2207.6999999999998</v>
      </c>
      <c r="H119" s="78"/>
      <c r="I119" s="78">
        <v>250</v>
      </c>
      <c r="J119" s="78">
        <v>1380</v>
      </c>
      <c r="K119" s="78">
        <v>400</v>
      </c>
      <c r="L119" s="78">
        <f t="shared" si="4"/>
        <v>4237.7</v>
      </c>
      <c r="M119" s="79"/>
      <c r="N119" s="101"/>
    </row>
    <row r="120" spans="1:14" x14ac:dyDescent="0.25">
      <c r="A120" s="25">
        <f t="shared" si="5"/>
        <v>110</v>
      </c>
      <c r="B120" s="77" t="s">
        <v>829</v>
      </c>
      <c r="C120" s="47" t="s">
        <v>944</v>
      </c>
      <c r="D120" s="25" t="s">
        <v>887</v>
      </c>
      <c r="E120" s="78">
        <v>73.59</v>
      </c>
      <c r="F120" s="25">
        <f t="shared" si="3"/>
        <v>29.999999999999996</v>
      </c>
      <c r="G120" s="78">
        <v>2207.6999999999998</v>
      </c>
      <c r="H120" s="78"/>
      <c r="I120" s="78">
        <v>250</v>
      </c>
      <c r="J120" s="78">
        <v>1380</v>
      </c>
      <c r="K120" s="78">
        <v>400</v>
      </c>
      <c r="L120" s="78">
        <f t="shared" si="4"/>
        <v>4237.7</v>
      </c>
      <c r="M120" s="79"/>
      <c r="N120" s="101"/>
    </row>
    <row r="121" spans="1:14" x14ac:dyDescent="0.25">
      <c r="A121" s="25">
        <f t="shared" si="5"/>
        <v>111</v>
      </c>
      <c r="B121" s="77" t="s">
        <v>829</v>
      </c>
      <c r="C121" s="47" t="s">
        <v>945</v>
      </c>
      <c r="D121" s="25" t="s">
        <v>887</v>
      </c>
      <c r="E121" s="78">
        <v>73.59</v>
      </c>
      <c r="F121" s="25">
        <f t="shared" si="3"/>
        <v>29.999999999999996</v>
      </c>
      <c r="G121" s="78">
        <v>2207.6999999999998</v>
      </c>
      <c r="H121" s="78"/>
      <c r="I121" s="78">
        <f>250</f>
        <v>250</v>
      </c>
      <c r="J121" s="78">
        <v>1380</v>
      </c>
      <c r="K121" s="78">
        <f>400</f>
        <v>400</v>
      </c>
      <c r="L121" s="78">
        <f t="shared" si="4"/>
        <v>4237.7</v>
      </c>
      <c r="M121" s="25"/>
      <c r="N121" s="101"/>
    </row>
    <row r="122" spans="1:14" x14ac:dyDescent="0.25">
      <c r="A122" s="25">
        <f t="shared" si="5"/>
        <v>112</v>
      </c>
      <c r="B122" s="77" t="s">
        <v>829</v>
      </c>
      <c r="C122" s="47" t="s">
        <v>946</v>
      </c>
      <c r="D122" s="25" t="s">
        <v>887</v>
      </c>
      <c r="E122" s="78">
        <v>73.59</v>
      </c>
      <c r="F122" s="25">
        <f t="shared" si="3"/>
        <v>29.999999999999996</v>
      </c>
      <c r="G122" s="78">
        <v>2207.6999999999998</v>
      </c>
      <c r="H122" s="78"/>
      <c r="I122" s="78">
        <v>250</v>
      </c>
      <c r="J122" s="78">
        <v>1380</v>
      </c>
      <c r="K122" s="78">
        <v>400</v>
      </c>
      <c r="L122" s="78">
        <f t="shared" si="4"/>
        <v>4237.7</v>
      </c>
      <c r="M122" s="79"/>
      <c r="N122" s="101"/>
    </row>
    <row r="123" spans="1:14" x14ac:dyDescent="0.25">
      <c r="A123" s="25">
        <f t="shared" si="5"/>
        <v>113</v>
      </c>
      <c r="B123" s="77" t="s">
        <v>829</v>
      </c>
      <c r="C123" s="47" t="s">
        <v>947</v>
      </c>
      <c r="D123" s="25" t="s">
        <v>887</v>
      </c>
      <c r="E123" s="78">
        <v>73.59</v>
      </c>
      <c r="F123" s="25">
        <f t="shared" si="3"/>
        <v>29.999999999999996</v>
      </c>
      <c r="G123" s="78">
        <v>2207.6999999999998</v>
      </c>
      <c r="H123" s="78">
        <v>35</v>
      </c>
      <c r="I123" s="78">
        <v>250</v>
      </c>
      <c r="J123" s="78">
        <v>1380</v>
      </c>
      <c r="K123" s="78">
        <v>400</v>
      </c>
      <c r="L123" s="78">
        <f t="shared" si="4"/>
        <v>4272.7</v>
      </c>
      <c r="M123" s="79"/>
      <c r="N123" s="101"/>
    </row>
    <row r="124" spans="1:14" x14ac:dyDescent="0.25">
      <c r="A124" s="25">
        <f t="shared" si="5"/>
        <v>114</v>
      </c>
      <c r="B124" s="77" t="s">
        <v>829</v>
      </c>
      <c r="C124" s="47" t="s">
        <v>948</v>
      </c>
      <c r="D124" s="25" t="s">
        <v>887</v>
      </c>
      <c r="E124" s="78">
        <v>73.59</v>
      </c>
      <c r="F124" s="25">
        <f t="shared" si="3"/>
        <v>29.999999999999996</v>
      </c>
      <c r="G124" s="78">
        <v>2207.6999999999998</v>
      </c>
      <c r="H124" s="78"/>
      <c r="I124" s="78">
        <v>250</v>
      </c>
      <c r="J124" s="78">
        <v>1380</v>
      </c>
      <c r="K124" s="78">
        <v>400</v>
      </c>
      <c r="L124" s="78">
        <f t="shared" si="4"/>
        <v>4237.7</v>
      </c>
      <c r="M124" s="79"/>
      <c r="N124" s="101"/>
    </row>
    <row r="125" spans="1:14" x14ac:dyDescent="0.25">
      <c r="A125" s="25">
        <f t="shared" si="5"/>
        <v>115</v>
      </c>
      <c r="B125" s="77" t="s">
        <v>829</v>
      </c>
      <c r="C125" s="47" t="s">
        <v>949</v>
      </c>
      <c r="D125" s="25" t="s">
        <v>887</v>
      </c>
      <c r="E125" s="78">
        <v>73.59</v>
      </c>
      <c r="F125" s="25">
        <f t="shared" si="3"/>
        <v>29.999999999999996</v>
      </c>
      <c r="G125" s="78">
        <v>2207.6999999999998</v>
      </c>
      <c r="H125" s="78"/>
      <c r="I125" s="78">
        <v>250</v>
      </c>
      <c r="J125" s="78">
        <v>1380</v>
      </c>
      <c r="K125" s="78">
        <v>400</v>
      </c>
      <c r="L125" s="78">
        <f t="shared" si="4"/>
        <v>4237.7</v>
      </c>
      <c r="M125" s="79"/>
      <c r="N125" s="101"/>
    </row>
    <row r="126" spans="1:14" x14ac:dyDescent="0.25">
      <c r="A126" s="25">
        <f t="shared" si="5"/>
        <v>116</v>
      </c>
      <c r="B126" s="77" t="s">
        <v>829</v>
      </c>
      <c r="C126" s="47" t="s">
        <v>950</v>
      </c>
      <c r="D126" s="25" t="s">
        <v>887</v>
      </c>
      <c r="E126" s="78">
        <v>73.59</v>
      </c>
      <c r="F126" s="25">
        <f t="shared" si="3"/>
        <v>29.999999999999996</v>
      </c>
      <c r="G126" s="78">
        <v>2207.6999999999998</v>
      </c>
      <c r="H126" s="78"/>
      <c r="I126" s="78">
        <v>250</v>
      </c>
      <c r="J126" s="78">
        <v>1380</v>
      </c>
      <c r="K126" s="78">
        <v>400</v>
      </c>
      <c r="L126" s="78">
        <f t="shared" si="4"/>
        <v>4237.7</v>
      </c>
      <c r="M126" s="79"/>
      <c r="N126" s="101"/>
    </row>
    <row r="127" spans="1:14" x14ac:dyDescent="0.25">
      <c r="A127" s="25">
        <f t="shared" si="5"/>
        <v>117</v>
      </c>
      <c r="B127" s="77" t="s">
        <v>829</v>
      </c>
      <c r="C127" s="47" t="s">
        <v>951</v>
      </c>
      <c r="D127" s="25" t="s">
        <v>887</v>
      </c>
      <c r="E127" s="78">
        <v>73.59</v>
      </c>
      <c r="F127" s="25">
        <f t="shared" si="3"/>
        <v>29.999999999999996</v>
      </c>
      <c r="G127" s="78">
        <v>2207.6999999999998</v>
      </c>
      <c r="H127" s="78"/>
      <c r="I127" s="78">
        <v>250</v>
      </c>
      <c r="J127" s="78">
        <v>1380</v>
      </c>
      <c r="K127" s="78">
        <v>400</v>
      </c>
      <c r="L127" s="78">
        <f t="shared" si="4"/>
        <v>4237.7</v>
      </c>
      <c r="M127" s="79"/>
      <c r="N127" s="101"/>
    </row>
    <row r="128" spans="1:14" x14ac:dyDescent="0.25">
      <c r="A128" s="25">
        <f t="shared" si="5"/>
        <v>118</v>
      </c>
      <c r="B128" s="77" t="s">
        <v>829</v>
      </c>
      <c r="C128" s="47" t="s">
        <v>952</v>
      </c>
      <c r="D128" s="25" t="s">
        <v>887</v>
      </c>
      <c r="E128" s="78">
        <v>73.59</v>
      </c>
      <c r="F128" s="25">
        <f t="shared" si="3"/>
        <v>29.999999999999996</v>
      </c>
      <c r="G128" s="78">
        <v>2207.6999999999998</v>
      </c>
      <c r="H128" s="78"/>
      <c r="I128" s="78">
        <v>250</v>
      </c>
      <c r="J128" s="78">
        <v>1380</v>
      </c>
      <c r="K128" s="78">
        <v>400</v>
      </c>
      <c r="L128" s="78">
        <f t="shared" si="4"/>
        <v>4237.7</v>
      </c>
      <c r="M128" s="79"/>
      <c r="N128" s="101"/>
    </row>
    <row r="129" spans="1:14" x14ac:dyDescent="0.25">
      <c r="A129" s="25">
        <f t="shared" si="5"/>
        <v>119</v>
      </c>
      <c r="B129" s="77" t="s">
        <v>829</v>
      </c>
      <c r="C129" s="47" t="s">
        <v>953</v>
      </c>
      <c r="D129" s="25" t="s">
        <v>887</v>
      </c>
      <c r="E129" s="78">
        <v>73.59</v>
      </c>
      <c r="F129" s="25">
        <f t="shared" si="3"/>
        <v>29.999999999999996</v>
      </c>
      <c r="G129" s="78">
        <v>2207.6999999999998</v>
      </c>
      <c r="H129" s="78"/>
      <c r="I129" s="78">
        <v>250</v>
      </c>
      <c r="J129" s="78">
        <v>1380</v>
      </c>
      <c r="K129" s="78">
        <v>400</v>
      </c>
      <c r="L129" s="78">
        <f t="shared" si="4"/>
        <v>4237.7</v>
      </c>
      <c r="M129" s="79"/>
      <c r="N129" s="101"/>
    </row>
    <row r="130" spans="1:14" x14ac:dyDescent="0.25">
      <c r="A130" s="25">
        <f t="shared" si="5"/>
        <v>120</v>
      </c>
      <c r="B130" s="77" t="s">
        <v>829</v>
      </c>
      <c r="C130" s="47" t="s">
        <v>954</v>
      </c>
      <c r="D130" s="25" t="s">
        <v>887</v>
      </c>
      <c r="E130" s="78">
        <v>73.59</v>
      </c>
      <c r="F130" s="25">
        <f t="shared" si="3"/>
        <v>29.999999999999996</v>
      </c>
      <c r="G130" s="78">
        <v>2207.6999999999998</v>
      </c>
      <c r="H130" s="78"/>
      <c r="I130" s="78">
        <v>250</v>
      </c>
      <c r="J130" s="78">
        <v>1380</v>
      </c>
      <c r="K130" s="78">
        <v>400</v>
      </c>
      <c r="L130" s="78">
        <f t="shared" si="4"/>
        <v>4237.7</v>
      </c>
      <c r="M130" s="79"/>
      <c r="N130" s="101"/>
    </row>
    <row r="131" spans="1:14" x14ac:dyDescent="0.25">
      <c r="A131" s="25">
        <f t="shared" si="5"/>
        <v>121</v>
      </c>
      <c r="B131" s="77" t="s">
        <v>829</v>
      </c>
      <c r="C131" s="47" t="s">
        <v>955</v>
      </c>
      <c r="D131" s="25" t="s">
        <v>887</v>
      </c>
      <c r="E131" s="78">
        <v>73.59</v>
      </c>
      <c r="F131" s="25">
        <f t="shared" si="3"/>
        <v>29.999999999999996</v>
      </c>
      <c r="G131" s="78">
        <v>2207.6999999999998</v>
      </c>
      <c r="H131" s="78">
        <v>35</v>
      </c>
      <c r="I131" s="78">
        <v>250</v>
      </c>
      <c r="J131" s="78">
        <v>1380</v>
      </c>
      <c r="K131" s="78">
        <v>400</v>
      </c>
      <c r="L131" s="78">
        <f t="shared" si="4"/>
        <v>4272.7</v>
      </c>
      <c r="M131" s="79"/>
      <c r="N131" s="101"/>
    </row>
    <row r="132" spans="1:14" x14ac:dyDescent="0.25">
      <c r="A132" s="25">
        <f t="shared" si="5"/>
        <v>122</v>
      </c>
      <c r="B132" s="77" t="s">
        <v>829</v>
      </c>
      <c r="C132" s="47" t="s">
        <v>956</v>
      </c>
      <c r="D132" s="25" t="s">
        <v>887</v>
      </c>
      <c r="E132" s="78">
        <v>73.59</v>
      </c>
      <c r="F132" s="25">
        <f t="shared" si="3"/>
        <v>29.999999999999996</v>
      </c>
      <c r="G132" s="78">
        <v>2207.6999999999998</v>
      </c>
      <c r="H132" s="78">
        <v>35</v>
      </c>
      <c r="I132" s="78">
        <v>250</v>
      </c>
      <c r="J132" s="78">
        <v>1380</v>
      </c>
      <c r="K132" s="78">
        <v>400</v>
      </c>
      <c r="L132" s="78">
        <f t="shared" si="4"/>
        <v>4272.7</v>
      </c>
      <c r="M132" s="79"/>
      <c r="N132" s="101"/>
    </row>
    <row r="133" spans="1:14" x14ac:dyDescent="0.25">
      <c r="A133" s="25">
        <f t="shared" si="5"/>
        <v>123</v>
      </c>
      <c r="B133" s="77" t="s">
        <v>829</v>
      </c>
      <c r="C133" s="47" t="s">
        <v>957</v>
      </c>
      <c r="D133" s="25" t="s">
        <v>887</v>
      </c>
      <c r="E133" s="78">
        <v>73.59</v>
      </c>
      <c r="F133" s="25">
        <f t="shared" si="3"/>
        <v>29.999999999999996</v>
      </c>
      <c r="G133" s="78">
        <v>2207.6999999999998</v>
      </c>
      <c r="H133" s="78"/>
      <c r="I133" s="78">
        <v>250</v>
      </c>
      <c r="J133" s="78">
        <v>1380</v>
      </c>
      <c r="K133" s="78">
        <v>400</v>
      </c>
      <c r="L133" s="78">
        <f t="shared" si="4"/>
        <v>4237.7</v>
      </c>
      <c r="M133" s="79"/>
      <c r="N133" s="101"/>
    </row>
    <row r="134" spans="1:14" x14ac:dyDescent="0.25">
      <c r="A134" s="25">
        <f t="shared" si="5"/>
        <v>124</v>
      </c>
      <c r="B134" s="77" t="s">
        <v>829</v>
      </c>
      <c r="C134" s="47" t="s">
        <v>958</v>
      </c>
      <c r="D134" s="25" t="s">
        <v>887</v>
      </c>
      <c r="E134" s="78">
        <v>73.59</v>
      </c>
      <c r="F134" s="25">
        <f t="shared" si="3"/>
        <v>29.999999999999996</v>
      </c>
      <c r="G134" s="78">
        <v>2207.6999999999998</v>
      </c>
      <c r="H134" s="78"/>
      <c r="I134" s="78">
        <v>250</v>
      </c>
      <c r="J134" s="78">
        <v>1380</v>
      </c>
      <c r="K134" s="78">
        <v>400</v>
      </c>
      <c r="L134" s="78">
        <f t="shared" si="4"/>
        <v>4237.7</v>
      </c>
      <c r="M134" s="79"/>
      <c r="N134" s="101"/>
    </row>
    <row r="135" spans="1:14" x14ac:dyDescent="0.25">
      <c r="A135" s="25">
        <f t="shared" si="5"/>
        <v>125</v>
      </c>
      <c r="B135" s="77" t="s">
        <v>829</v>
      </c>
      <c r="C135" s="47" t="s">
        <v>959</v>
      </c>
      <c r="D135" s="25" t="s">
        <v>887</v>
      </c>
      <c r="E135" s="78">
        <v>73.59</v>
      </c>
      <c r="F135" s="25">
        <f t="shared" si="3"/>
        <v>29.999999999999996</v>
      </c>
      <c r="G135" s="78">
        <v>2207.6999999999998</v>
      </c>
      <c r="H135" s="78"/>
      <c r="I135" s="78">
        <v>250</v>
      </c>
      <c r="J135" s="78">
        <v>1380</v>
      </c>
      <c r="K135" s="78">
        <v>400</v>
      </c>
      <c r="L135" s="78">
        <f t="shared" si="4"/>
        <v>4237.7</v>
      </c>
      <c r="M135" s="79"/>
      <c r="N135" s="101"/>
    </row>
    <row r="136" spans="1:14" x14ac:dyDescent="0.25">
      <c r="A136" s="25">
        <f t="shared" si="5"/>
        <v>126</v>
      </c>
      <c r="B136" s="77" t="s">
        <v>829</v>
      </c>
      <c r="C136" s="47" t="s">
        <v>960</v>
      </c>
      <c r="D136" s="25" t="s">
        <v>887</v>
      </c>
      <c r="E136" s="78">
        <v>73.59</v>
      </c>
      <c r="F136" s="25">
        <f t="shared" si="3"/>
        <v>29.999999999999996</v>
      </c>
      <c r="G136" s="78">
        <v>2207.6999999999998</v>
      </c>
      <c r="H136" s="78">
        <v>35</v>
      </c>
      <c r="I136" s="78">
        <v>250</v>
      </c>
      <c r="J136" s="78">
        <v>1380</v>
      </c>
      <c r="K136" s="78">
        <v>400</v>
      </c>
      <c r="L136" s="78">
        <f t="shared" si="4"/>
        <v>4272.7</v>
      </c>
      <c r="M136" s="79"/>
      <c r="N136" s="101"/>
    </row>
    <row r="137" spans="1:14" x14ac:dyDescent="0.25">
      <c r="A137" s="25">
        <f t="shared" si="5"/>
        <v>127</v>
      </c>
      <c r="B137" s="77" t="s">
        <v>829</v>
      </c>
      <c r="C137" s="47" t="s">
        <v>961</v>
      </c>
      <c r="D137" s="25" t="s">
        <v>887</v>
      </c>
      <c r="E137" s="78">
        <v>73.59</v>
      </c>
      <c r="F137" s="25">
        <f t="shared" si="3"/>
        <v>29.999999999999996</v>
      </c>
      <c r="G137" s="78">
        <v>2207.6999999999998</v>
      </c>
      <c r="H137" s="78"/>
      <c r="I137" s="78">
        <v>250</v>
      </c>
      <c r="J137" s="78">
        <v>1380</v>
      </c>
      <c r="K137" s="78">
        <v>400</v>
      </c>
      <c r="L137" s="78">
        <f t="shared" si="4"/>
        <v>4237.7</v>
      </c>
      <c r="M137" s="79"/>
      <c r="N137" s="101"/>
    </row>
    <row r="138" spans="1:14" x14ac:dyDescent="0.25">
      <c r="A138" s="25">
        <f t="shared" si="5"/>
        <v>128</v>
      </c>
      <c r="B138" s="77" t="s">
        <v>829</v>
      </c>
      <c r="C138" s="47" t="s">
        <v>962</v>
      </c>
      <c r="D138" s="25" t="s">
        <v>887</v>
      </c>
      <c r="E138" s="78">
        <v>73.59</v>
      </c>
      <c r="F138" s="25">
        <f t="shared" si="3"/>
        <v>29.999999999999996</v>
      </c>
      <c r="G138" s="78">
        <v>2207.6999999999998</v>
      </c>
      <c r="H138" s="78">
        <v>35</v>
      </c>
      <c r="I138" s="78">
        <v>250</v>
      </c>
      <c r="J138" s="78">
        <v>1380</v>
      </c>
      <c r="K138" s="78">
        <v>400</v>
      </c>
      <c r="L138" s="78">
        <f t="shared" si="4"/>
        <v>4272.7</v>
      </c>
      <c r="M138" s="79"/>
      <c r="N138" s="101"/>
    </row>
    <row r="139" spans="1:14" x14ac:dyDescent="0.25">
      <c r="A139" s="25">
        <f t="shared" si="5"/>
        <v>129</v>
      </c>
      <c r="B139" s="77" t="s">
        <v>829</v>
      </c>
      <c r="C139" s="47" t="s">
        <v>963</v>
      </c>
      <c r="D139" s="25" t="s">
        <v>887</v>
      </c>
      <c r="E139" s="78">
        <v>73.59</v>
      </c>
      <c r="F139" s="25">
        <f t="shared" ref="F139:F202" si="6">G139/E139</f>
        <v>29.999999999999996</v>
      </c>
      <c r="G139" s="78">
        <v>2207.6999999999998</v>
      </c>
      <c r="H139" s="78"/>
      <c r="I139" s="78">
        <v>250</v>
      </c>
      <c r="J139" s="78">
        <v>1380</v>
      </c>
      <c r="K139" s="78">
        <v>400</v>
      </c>
      <c r="L139" s="78">
        <f t="shared" ref="L139:L202" si="7">SUM(G139:K139)</f>
        <v>4237.7</v>
      </c>
      <c r="M139" s="79"/>
      <c r="N139" s="101"/>
    </row>
    <row r="140" spans="1:14" x14ac:dyDescent="0.25">
      <c r="A140" s="25">
        <f t="shared" si="5"/>
        <v>130</v>
      </c>
      <c r="B140" s="77" t="s">
        <v>829</v>
      </c>
      <c r="C140" s="47" t="s">
        <v>964</v>
      </c>
      <c r="D140" s="25" t="s">
        <v>887</v>
      </c>
      <c r="E140" s="78">
        <v>73.59</v>
      </c>
      <c r="F140" s="25">
        <f t="shared" si="6"/>
        <v>29.999999999999996</v>
      </c>
      <c r="G140" s="78">
        <v>2207.6999999999998</v>
      </c>
      <c r="H140" s="78"/>
      <c r="I140" s="78">
        <v>250</v>
      </c>
      <c r="J140" s="78">
        <v>1380</v>
      </c>
      <c r="K140" s="78">
        <v>400</v>
      </c>
      <c r="L140" s="78">
        <f t="shared" si="7"/>
        <v>4237.7</v>
      </c>
      <c r="M140" s="79"/>
      <c r="N140" s="101"/>
    </row>
    <row r="141" spans="1:14" x14ac:dyDescent="0.25">
      <c r="A141" s="25">
        <f t="shared" ref="A141:A204" si="8">A140+1</f>
        <v>131</v>
      </c>
      <c r="B141" s="77" t="s">
        <v>829</v>
      </c>
      <c r="C141" s="47" t="s">
        <v>965</v>
      </c>
      <c r="D141" s="25" t="s">
        <v>887</v>
      </c>
      <c r="E141" s="78">
        <v>73.59</v>
      </c>
      <c r="F141" s="25">
        <f t="shared" si="6"/>
        <v>29.999999999999996</v>
      </c>
      <c r="G141" s="78">
        <v>2207.6999999999998</v>
      </c>
      <c r="H141" s="78">
        <v>35</v>
      </c>
      <c r="I141" s="78">
        <v>250</v>
      </c>
      <c r="J141" s="78">
        <v>1380</v>
      </c>
      <c r="K141" s="78">
        <v>400</v>
      </c>
      <c r="L141" s="78">
        <f t="shared" si="7"/>
        <v>4272.7</v>
      </c>
      <c r="M141" s="79"/>
      <c r="N141" s="101"/>
    </row>
    <row r="142" spans="1:14" x14ac:dyDescent="0.25">
      <c r="A142" s="25">
        <f t="shared" si="8"/>
        <v>132</v>
      </c>
      <c r="B142" s="77" t="s">
        <v>829</v>
      </c>
      <c r="C142" s="47" t="s">
        <v>966</v>
      </c>
      <c r="D142" s="25" t="s">
        <v>887</v>
      </c>
      <c r="E142" s="78">
        <v>73.59</v>
      </c>
      <c r="F142" s="25">
        <f t="shared" si="6"/>
        <v>29.999999999999996</v>
      </c>
      <c r="G142" s="78">
        <v>2207.6999999999998</v>
      </c>
      <c r="H142" s="78"/>
      <c r="I142" s="78">
        <v>250</v>
      </c>
      <c r="J142" s="78">
        <v>1380</v>
      </c>
      <c r="K142" s="78">
        <v>400</v>
      </c>
      <c r="L142" s="78">
        <f t="shared" si="7"/>
        <v>4237.7</v>
      </c>
      <c r="M142" s="79"/>
      <c r="N142" s="101"/>
    </row>
    <row r="143" spans="1:14" x14ac:dyDescent="0.25">
      <c r="A143" s="25">
        <f t="shared" si="8"/>
        <v>133</v>
      </c>
      <c r="B143" s="77" t="s">
        <v>829</v>
      </c>
      <c r="C143" s="47" t="s">
        <v>967</v>
      </c>
      <c r="D143" s="25" t="s">
        <v>887</v>
      </c>
      <c r="E143" s="78">
        <v>73.59</v>
      </c>
      <c r="F143" s="25">
        <f t="shared" si="6"/>
        <v>29.999999999999996</v>
      </c>
      <c r="G143" s="78">
        <v>2207.6999999999998</v>
      </c>
      <c r="H143" s="78"/>
      <c r="I143" s="78">
        <v>250</v>
      </c>
      <c r="J143" s="78">
        <v>1380</v>
      </c>
      <c r="K143" s="78">
        <v>400</v>
      </c>
      <c r="L143" s="78">
        <f t="shared" si="7"/>
        <v>4237.7</v>
      </c>
      <c r="M143" s="79"/>
      <c r="N143" s="101"/>
    </row>
    <row r="144" spans="1:14" x14ac:dyDescent="0.25">
      <c r="A144" s="25">
        <f t="shared" si="8"/>
        <v>134</v>
      </c>
      <c r="B144" s="77" t="s">
        <v>829</v>
      </c>
      <c r="C144" s="47" t="s">
        <v>968</v>
      </c>
      <c r="D144" s="25" t="s">
        <v>887</v>
      </c>
      <c r="E144" s="78">
        <v>73.59</v>
      </c>
      <c r="F144" s="25">
        <f t="shared" si="6"/>
        <v>29.999999999999996</v>
      </c>
      <c r="G144" s="78">
        <v>2207.6999999999998</v>
      </c>
      <c r="H144" s="78"/>
      <c r="I144" s="78">
        <v>250</v>
      </c>
      <c r="J144" s="78">
        <v>1380</v>
      </c>
      <c r="K144" s="78">
        <v>400</v>
      </c>
      <c r="L144" s="78">
        <f t="shared" si="7"/>
        <v>4237.7</v>
      </c>
      <c r="M144" s="79"/>
      <c r="N144" s="101"/>
    </row>
    <row r="145" spans="1:14" x14ac:dyDescent="0.25">
      <c r="A145" s="25">
        <f t="shared" si="8"/>
        <v>135</v>
      </c>
      <c r="B145" s="77" t="s">
        <v>829</v>
      </c>
      <c r="C145" s="47" t="s">
        <v>969</v>
      </c>
      <c r="D145" s="25" t="s">
        <v>887</v>
      </c>
      <c r="E145" s="78">
        <v>73.59</v>
      </c>
      <c r="F145" s="25">
        <f t="shared" si="6"/>
        <v>29.999999999999996</v>
      </c>
      <c r="G145" s="78">
        <v>2207.6999999999998</v>
      </c>
      <c r="H145" s="78"/>
      <c r="I145" s="78">
        <v>250</v>
      </c>
      <c r="J145" s="78">
        <v>1380</v>
      </c>
      <c r="K145" s="78">
        <v>400</v>
      </c>
      <c r="L145" s="78">
        <f t="shared" si="7"/>
        <v>4237.7</v>
      </c>
      <c r="M145" s="79"/>
      <c r="N145" s="101"/>
    </row>
    <row r="146" spans="1:14" x14ac:dyDescent="0.25">
      <c r="A146" s="25">
        <f t="shared" si="8"/>
        <v>136</v>
      </c>
      <c r="B146" s="77" t="s">
        <v>829</v>
      </c>
      <c r="C146" s="47" t="s">
        <v>970</v>
      </c>
      <c r="D146" s="25" t="s">
        <v>887</v>
      </c>
      <c r="E146" s="78">
        <v>73.59</v>
      </c>
      <c r="F146" s="25">
        <f t="shared" si="6"/>
        <v>29.999999999999996</v>
      </c>
      <c r="G146" s="78">
        <v>2207.6999999999998</v>
      </c>
      <c r="H146" s="78"/>
      <c r="I146" s="78">
        <v>250</v>
      </c>
      <c r="J146" s="78">
        <v>1380</v>
      </c>
      <c r="K146" s="78">
        <v>400</v>
      </c>
      <c r="L146" s="78">
        <f t="shared" si="7"/>
        <v>4237.7</v>
      </c>
      <c r="M146" s="79"/>
      <c r="N146" s="101"/>
    </row>
    <row r="147" spans="1:14" x14ac:dyDescent="0.25">
      <c r="A147" s="25">
        <f t="shared" si="8"/>
        <v>137</v>
      </c>
      <c r="B147" s="77" t="s">
        <v>829</v>
      </c>
      <c r="C147" s="47" t="s">
        <v>971</v>
      </c>
      <c r="D147" s="25" t="s">
        <v>831</v>
      </c>
      <c r="E147" s="78">
        <v>71.400000000000006</v>
      </c>
      <c r="F147" s="25">
        <f t="shared" si="6"/>
        <v>29.999999999999996</v>
      </c>
      <c r="G147" s="78">
        <v>2142</v>
      </c>
      <c r="H147" s="78"/>
      <c r="I147" s="78">
        <v>250</v>
      </c>
      <c r="J147" s="78">
        <v>1380</v>
      </c>
      <c r="K147" s="78">
        <v>400</v>
      </c>
      <c r="L147" s="78">
        <f t="shared" si="7"/>
        <v>4172</v>
      </c>
      <c r="M147" s="79"/>
      <c r="N147" s="101"/>
    </row>
    <row r="148" spans="1:14" x14ac:dyDescent="0.25">
      <c r="A148" s="25">
        <f t="shared" si="8"/>
        <v>138</v>
      </c>
      <c r="B148" s="77" t="s">
        <v>829</v>
      </c>
      <c r="C148" s="47" t="s">
        <v>972</v>
      </c>
      <c r="D148" s="25" t="s">
        <v>831</v>
      </c>
      <c r="E148" s="78">
        <v>71.400000000000006</v>
      </c>
      <c r="F148" s="25">
        <f t="shared" si="6"/>
        <v>29.999999999999996</v>
      </c>
      <c r="G148" s="78">
        <v>2142</v>
      </c>
      <c r="H148" s="78"/>
      <c r="I148" s="78">
        <v>250</v>
      </c>
      <c r="J148" s="78">
        <v>1380</v>
      </c>
      <c r="K148" s="78">
        <v>400</v>
      </c>
      <c r="L148" s="78">
        <f t="shared" si="7"/>
        <v>4172</v>
      </c>
      <c r="M148" s="79"/>
      <c r="N148" s="101"/>
    </row>
    <row r="149" spans="1:14" x14ac:dyDescent="0.25">
      <c r="A149" s="25">
        <f t="shared" si="8"/>
        <v>139</v>
      </c>
      <c r="B149" s="77" t="s">
        <v>829</v>
      </c>
      <c r="C149" s="47" t="s">
        <v>973</v>
      </c>
      <c r="D149" s="25" t="s">
        <v>831</v>
      </c>
      <c r="E149" s="78">
        <v>71.400000000000006</v>
      </c>
      <c r="F149" s="25">
        <f t="shared" si="6"/>
        <v>29.999999999999996</v>
      </c>
      <c r="G149" s="78">
        <v>2142</v>
      </c>
      <c r="H149" s="78"/>
      <c r="I149" s="78">
        <v>250</v>
      </c>
      <c r="J149" s="78">
        <v>1551.3</v>
      </c>
      <c r="K149" s="78">
        <v>400</v>
      </c>
      <c r="L149" s="78">
        <f t="shared" si="7"/>
        <v>4343.3</v>
      </c>
      <c r="M149" s="79"/>
      <c r="N149" s="101"/>
    </row>
    <row r="150" spans="1:14" x14ac:dyDescent="0.25">
      <c r="A150" s="25">
        <f t="shared" si="8"/>
        <v>140</v>
      </c>
      <c r="B150" s="77" t="s">
        <v>829</v>
      </c>
      <c r="C150" s="47" t="s">
        <v>974</v>
      </c>
      <c r="D150" s="25" t="s">
        <v>887</v>
      </c>
      <c r="E150" s="78">
        <v>73.59</v>
      </c>
      <c r="F150" s="25">
        <f t="shared" si="6"/>
        <v>29.999999999999996</v>
      </c>
      <c r="G150" s="78">
        <v>2207.6999999999998</v>
      </c>
      <c r="H150" s="78"/>
      <c r="I150" s="78">
        <v>250</v>
      </c>
      <c r="J150" s="78">
        <v>1380</v>
      </c>
      <c r="K150" s="78">
        <v>400</v>
      </c>
      <c r="L150" s="78">
        <f t="shared" si="7"/>
        <v>4237.7</v>
      </c>
      <c r="M150" s="79"/>
      <c r="N150" s="101"/>
    </row>
    <row r="151" spans="1:14" x14ac:dyDescent="0.25">
      <c r="A151" s="25">
        <f t="shared" si="8"/>
        <v>141</v>
      </c>
      <c r="B151" s="77" t="s">
        <v>829</v>
      </c>
      <c r="C151" s="47" t="s">
        <v>975</v>
      </c>
      <c r="D151" s="25" t="s">
        <v>887</v>
      </c>
      <c r="E151" s="78">
        <v>73.59</v>
      </c>
      <c r="F151" s="25">
        <f t="shared" si="6"/>
        <v>29.999999999999996</v>
      </c>
      <c r="G151" s="78">
        <v>2207.6999999999998</v>
      </c>
      <c r="H151" s="78"/>
      <c r="I151" s="78">
        <v>250</v>
      </c>
      <c r="J151" s="78">
        <v>1380</v>
      </c>
      <c r="K151" s="78">
        <v>400</v>
      </c>
      <c r="L151" s="78">
        <f t="shared" si="7"/>
        <v>4237.7</v>
      </c>
      <c r="M151" s="79"/>
      <c r="N151" s="101"/>
    </row>
    <row r="152" spans="1:14" x14ac:dyDescent="0.25">
      <c r="A152" s="25">
        <f t="shared" si="8"/>
        <v>142</v>
      </c>
      <c r="B152" s="77" t="s">
        <v>829</v>
      </c>
      <c r="C152" s="47" t="s">
        <v>976</v>
      </c>
      <c r="D152" s="25" t="s">
        <v>887</v>
      </c>
      <c r="E152" s="78">
        <v>73.59</v>
      </c>
      <c r="F152" s="25">
        <f t="shared" si="6"/>
        <v>29.999999999999996</v>
      </c>
      <c r="G152" s="78">
        <v>2207.6999999999998</v>
      </c>
      <c r="H152" s="78"/>
      <c r="I152" s="78">
        <v>250</v>
      </c>
      <c r="J152" s="78">
        <v>1380</v>
      </c>
      <c r="K152" s="78">
        <v>400</v>
      </c>
      <c r="L152" s="78">
        <f t="shared" si="7"/>
        <v>4237.7</v>
      </c>
      <c r="M152" s="79"/>
      <c r="N152" s="101"/>
    </row>
    <row r="153" spans="1:14" x14ac:dyDescent="0.25">
      <c r="A153" s="25">
        <f t="shared" si="8"/>
        <v>143</v>
      </c>
      <c r="B153" s="77" t="s">
        <v>829</v>
      </c>
      <c r="C153" s="47" t="s">
        <v>977</v>
      </c>
      <c r="D153" s="25" t="s">
        <v>887</v>
      </c>
      <c r="E153" s="78">
        <v>73.59</v>
      </c>
      <c r="F153" s="25">
        <f t="shared" si="6"/>
        <v>29.999999999999996</v>
      </c>
      <c r="G153" s="78">
        <v>2207.6999999999998</v>
      </c>
      <c r="H153" s="78"/>
      <c r="I153" s="78">
        <v>250</v>
      </c>
      <c r="J153" s="78">
        <v>1380</v>
      </c>
      <c r="K153" s="78">
        <v>400</v>
      </c>
      <c r="L153" s="78">
        <f t="shared" si="7"/>
        <v>4237.7</v>
      </c>
      <c r="M153" s="79"/>
      <c r="N153" s="101"/>
    </row>
    <row r="154" spans="1:14" x14ac:dyDescent="0.25">
      <c r="A154" s="25">
        <f t="shared" si="8"/>
        <v>144</v>
      </c>
      <c r="B154" s="77" t="s">
        <v>829</v>
      </c>
      <c r="C154" s="47" t="s">
        <v>978</v>
      </c>
      <c r="D154" s="25" t="s">
        <v>887</v>
      </c>
      <c r="E154" s="78">
        <v>73.59</v>
      </c>
      <c r="F154" s="25">
        <f t="shared" si="6"/>
        <v>29.999999999999996</v>
      </c>
      <c r="G154" s="78">
        <v>2207.6999999999998</v>
      </c>
      <c r="H154" s="78"/>
      <c r="I154" s="78">
        <v>250</v>
      </c>
      <c r="J154" s="78">
        <v>1380</v>
      </c>
      <c r="K154" s="78">
        <v>400</v>
      </c>
      <c r="L154" s="78">
        <f t="shared" si="7"/>
        <v>4237.7</v>
      </c>
      <c r="M154" s="79"/>
      <c r="N154" s="101"/>
    </row>
    <row r="155" spans="1:14" x14ac:dyDescent="0.25">
      <c r="A155" s="25">
        <f t="shared" si="8"/>
        <v>145</v>
      </c>
      <c r="B155" s="77" t="s">
        <v>829</v>
      </c>
      <c r="C155" s="47" t="s">
        <v>979</v>
      </c>
      <c r="D155" s="25" t="s">
        <v>887</v>
      </c>
      <c r="E155" s="78">
        <v>73.59</v>
      </c>
      <c r="F155" s="25">
        <f t="shared" si="6"/>
        <v>29.999999999999996</v>
      </c>
      <c r="G155" s="78">
        <v>2207.6999999999998</v>
      </c>
      <c r="H155" s="78"/>
      <c r="I155" s="78">
        <v>250</v>
      </c>
      <c r="J155" s="78">
        <v>1380</v>
      </c>
      <c r="K155" s="78">
        <v>400</v>
      </c>
      <c r="L155" s="78">
        <f t="shared" si="7"/>
        <v>4237.7</v>
      </c>
      <c r="M155" s="79"/>
      <c r="N155" s="101"/>
    </row>
    <row r="156" spans="1:14" x14ac:dyDescent="0.25">
      <c r="A156" s="25">
        <f t="shared" si="8"/>
        <v>146</v>
      </c>
      <c r="B156" s="77" t="s">
        <v>829</v>
      </c>
      <c r="C156" s="47" t="s">
        <v>980</v>
      </c>
      <c r="D156" s="25" t="s">
        <v>887</v>
      </c>
      <c r="E156" s="78">
        <v>73.59</v>
      </c>
      <c r="F156" s="25">
        <f t="shared" si="6"/>
        <v>29.999999999999996</v>
      </c>
      <c r="G156" s="78">
        <v>2207.6999999999998</v>
      </c>
      <c r="H156" s="78"/>
      <c r="I156" s="78">
        <v>250</v>
      </c>
      <c r="J156" s="78">
        <v>1380</v>
      </c>
      <c r="K156" s="78">
        <v>400</v>
      </c>
      <c r="L156" s="78">
        <f t="shared" si="7"/>
        <v>4237.7</v>
      </c>
      <c r="M156" s="79"/>
      <c r="N156" s="101"/>
    </row>
    <row r="157" spans="1:14" x14ac:dyDescent="0.25">
      <c r="A157" s="25">
        <f t="shared" si="8"/>
        <v>147</v>
      </c>
      <c r="B157" s="77" t="s">
        <v>829</v>
      </c>
      <c r="C157" s="47" t="s">
        <v>981</v>
      </c>
      <c r="D157" s="25" t="s">
        <v>887</v>
      </c>
      <c r="E157" s="78">
        <v>73.59</v>
      </c>
      <c r="F157" s="25">
        <f t="shared" si="6"/>
        <v>29.999999999999996</v>
      </c>
      <c r="G157" s="78">
        <v>2207.6999999999998</v>
      </c>
      <c r="H157" s="78"/>
      <c r="I157" s="78">
        <v>250</v>
      </c>
      <c r="J157" s="78">
        <v>1380</v>
      </c>
      <c r="K157" s="78">
        <v>400</v>
      </c>
      <c r="L157" s="78">
        <f t="shared" si="7"/>
        <v>4237.7</v>
      </c>
      <c r="M157" s="79"/>
      <c r="N157" s="101"/>
    </row>
    <row r="158" spans="1:14" x14ac:dyDescent="0.25">
      <c r="A158" s="25">
        <f t="shared" si="8"/>
        <v>148</v>
      </c>
      <c r="B158" s="77" t="s">
        <v>829</v>
      </c>
      <c r="C158" s="47" t="s">
        <v>982</v>
      </c>
      <c r="D158" s="25" t="s">
        <v>887</v>
      </c>
      <c r="E158" s="78">
        <v>73.59</v>
      </c>
      <c r="F158" s="25">
        <f t="shared" si="6"/>
        <v>29.999999999999996</v>
      </c>
      <c r="G158" s="78">
        <v>2207.6999999999998</v>
      </c>
      <c r="H158" s="78"/>
      <c r="I158" s="78">
        <v>250</v>
      </c>
      <c r="J158" s="78">
        <v>1150</v>
      </c>
      <c r="K158" s="78">
        <v>400</v>
      </c>
      <c r="L158" s="78">
        <f t="shared" si="7"/>
        <v>4007.7</v>
      </c>
      <c r="M158" s="79"/>
      <c r="N158" s="101"/>
    </row>
    <row r="159" spans="1:14" x14ac:dyDescent="0.25">
      <c r="A159" s="25">
        <f t="shared" si="8"/>
        <v>149</v>
      </c>
      <c r="B159" s="77" t="s">
        <v>829</v>
      </c>
      <c r="C159" s="47" t="s">
        <v>983</v>
      </c>
      <c r="D159" s="25" t="s">
        <v>887</v>
      </c>
      <c r="E159" s="78">
        <v>73.59</v>
      </c>
      <c r="F159" s="25">
        <f t="shared" si="6"/>
        <v>29.999999999999996</v>
      </c>
      <c r="G159" s="78">
        <v>2207.6999999999998</v>
      </c>
      <c r="H159" s="78"/>
      <c r="I159" s="78">
        <v>250</v>
      </c>
      <c r="J159" s="78">
        <v>1380</v>
      </c>
      <c r="K159" s="78">
        <v>400</v>
      </c>
      <c r="L159" s="78">
        <f t="shared" si="7"/>
        <v>4237.7</v>
      </c>
      <c r="M159" s="79"/>
      <c r="N159" s="101"/>
    </row>
    <row r="160" spans="1:14" x14ac:dyDescent="0.25">
      <c r="A160" s="25">
        <f t="shared" si="8"/>
        <v>150</v>
      </c>
      <c r="B160" s="77" t="s">
        <v>829</v>
      </c>
      <c r="C160" s="47" t="s">
        <v>984</v>
      </c>
      <c r="D160" s="25" t="s">
        <v>887</v>
      </c>
      <c r="E160" s="78">
        <v>73.59</v>
      </c>
      <c r="F160" s="25">
        <f t="shared" si="6"/>
        <v>29.999999999999996</v>
      </c>
      <c r="G160" s="78">
        <v>2207.6999999999998</v>
      </c>
      <c r="H160" s="78"/>
      <c r="I160" s="78">
        <v>250</v>
      </c>
      <c r="J160" s="78">
        <v>1380</v>
      </c>
      <c r="K160" s="78">
        <v>400</v>
      </c>
      <c r="L160" s="78">
        <f t="shared" si="7"/>
        <v>4237.7</v>
      </c>
      <c r="M160" s="79"/>
      <c r="N160" s="101"/>
    </row>
    <row r="161" spans="1:14" x14ac:dyDescent="0.25">
      <c r="A161" s="25">
        <f t="shared" si="8"/>
        <v>151</v>
      </c>
      <c r="B161" s="77" t="s">
        <v>829</v>
      </c>
      <c r="C161" s="47" t="s">
        <v>985</v>
      </c>
      <c r="D161" s="25" t="s">
        <v>887</v>
      </c>
      <c r="E161" s="78">
        <v>73.59</v>
      </c>
      <c r="F161" s="25">
        <f t="shared" si="6"/>
        <v>29.999999999999996</v>
      </c>
      <c r="G161" s="78">
        <v>2207.6999999999998</v>
      </c>
      <c r="H161" s="78"/>
      <c r="I161" s="78">
        <v>250</v>
      </c>
      <c r="J161" s="78">
        <v>1380</v>
      </c>
      <c r="K161" s="78">
        <v>400</v>
      </c>
      <c r="L161" s="78">
        <f t="shared" si="7"/>
        <v>4237.7</v>
      </c>
      <c r="M161" s="79"/>
      <c r="N161" s="101"/>
    </row>
    <row r="162" spans="1:14" x14ac:dyDescent="0.25">
      <c r="A162" s="25">
        <f t="shared" si="8"/>
        <v>152</v>
      </c>
      <c r="B162" s="77" t="s">
        <v>829</v>
      </c>
      <c r="C162" s="47" t="s">
        <v>986</v>
      </c>
      <c r="D162" s="25" t="s">
        <v>887</v>
      </c>
      <c r="E162" s="78">
        <v>73.59</v>
      </c>
      <c r="F162" s="25">
        <f t="shared" si="6"/>
        <v>29.999999999999996</v>
      </c>
      <c r="G162" s="78">
        <v>2207.6999999999998</v>
      </c>
      <c r="H162" s="78"/>
      <c r="I162" s="78">
        <v>250</v>
      </c>
      <c r="J162" s="78">
        <v>1380</v>
      </c>
      <c r="K162" s="78">
        <v>400</v>
      </c>
      <c r="L162" s="78">
        <f t="shared" si="7"/>
        <v>4237.7</v>
      </c>
      <c r="M162" s="79"/>
      <c r="N162" s="101"/>
    </row>
    <row r="163" spans="1:14" x14ac:dyDescent="0.25">
      <c r="A163" s="25">
        <f t="shared" si="8"/>
        <v>153</v>
      </c>
      <c r="B163" s="77" t="s">
        <v>829</v>
      </c>
      <c r="C163" s="47" t="s">
        <v>987</v>
      </c>
      <c r="D163" s="25" t="s">
        <v>887</v>
      </c>
      <c r="E163" s="78">
        <v>73.59</v>
      </c>
      <c r="F163" s="25">
        <f t="shared" si="6"/>
        <v>29.999999999999996</v>
      </c>
      <c r="G163" s="78">
        <v>2207.6999999999998</v>
      </c>
      <c r="H163" s="78"/>
      <c r="I163" s="78">
        <v>250</v>
      </c>
      <c r="J163" s="78">
        <v>1380</v>
      </c>
      <c r="K163" s="78">
        <v>400</v>
      </c>
      <c r="L163" s="78">
        <f t="shared" si="7"/>
        <v>4237.7</v>
      </c>
      <c r="M163" s="79"/>
      <c r="N163" s="101"/>
    </row>
    <row r="164" spans="1:14" x14ac:dyDescent="0.25">
      <c r="A164" s="25">
        <f t="shared" si="8"/>
        <v>154</v>
      </c>
      <c r="B164" s="77" t="s">
        <v>829</v>
      </c>
      <c r="C164" s="47" t="s">
        <v>988</v>
      </c>
      <c r="D164" s="25" t="s">
        <v>887</v>
      </c>
      <c r="E164" s="78">
        <v>73.59</v>
      </c>
      <c r="F164" s="25">
        <f t="shared" si="6"/>
        <v>29.999999999999996</v>
      </c>
      <c r="G164" s="78">
        <v>2207.6999999999998</v>
      </c>
      <c r="H164" s="78"/>
      <c r="I164" s="78">
        <v>250</v>
      </c>
      <c r="J164" s="78">
        <v>1380</v>
      </c>
      <c r="K164" s="78">
        <v>400</v>
      </c>
      <c r="L164" s="78">
        <f t="shared" si="7"/>
        <v>4237.7</v>
      </c>
      <c r="M164" s="79"/>
      <c r="N164" s="101"/>
    </row>
    <row r="165" spans="1:14" x14ac:dyDescent="0.25">
      <c r="A165" s="25">
        <f t="shared" si="8"/>
        <v>155</v>
      </c>
      <c r="B165" s="77" t="s">
        <v>829</v>
      </c>
      <c r="C165" s="47" t="s">
        <v>989</v>
      </c>
      <c r="D165" s="25" t="s">
        <v>887</v>
      </c>
      <c r="E165" s="78">
        <v>73.59</v>
      </c>
      <c r="F165" s="25">
        <f t="shared" si="6"/>
        <v>29.999999999999996</v>
      </c>
      <c r="G165" s="78">
        <v>2207.6999999999998</v>
      </c>
      <c r="H165" s="78"/>
      <c r="I165" s="78">
        <v>250</v>
      </c>
      <c r="J165" s="78">
        <v>1380</v>
      </c>
      <c r="K165" s="78">
        <v>400</v>
      </c>
      <c r="L165" s="78">
        <f t="shared" si="7"/>
        <v>4237.7</v>
      </c>
      <c r="M165" s="79"/>
      <c r="N165" s="101"/>
    </row>
    <row r="166" spans="1:14" x14ac:dyDescent="0.25">
      <c r="A166" s="25">
        <f t="shared" si="8"/>
        <v>156</v>
      </c>
      <c r="B166" s="77" t="s">
        <v>829</v>
      </c>
      <c r="C166" s="47" t="s">
        <v>990</v>
      </c>
      <c r="D166" s="25" t="s">
        <v>887</v>
      </c>
      <c r="E166" s="78">
        <v>73.59</v>
      </c>
      <c r="F166" s="25">
        <f t="shared" si="6"/>
        <v>29.999999999999996</v>
      </c>
      <c r="G166" s="78">
        <v>2207.6999999999998</v>
      </c>
      <c r="H166" s="78"/>
      <c r="I166" s="78">
        <v>250</v>
      </c>
      <c r="J166" s="78">
        <v>1380</v>
      </c>
      <c r="K166" s="78">
        <v>400</v>
      </c>
      <c r="L166" s="78">
        <f t="shared" si="7"/>
        <v>4237.7</v>
      </c>
      <c r="M166" s="79"/>
      <c r="N166" s="101"/>
    </row>
    <row r="167" spans="1:14" x14ac:dyDescent="0.25">
      <c r="A167" s="25">
        <f t="shared" si="8"/>
        <v>157</v>
      </c>
      <c r="B167" s="77" t="s">
        <v>829</v>
      </c>
      <c r="C167" s="47" t="s">
        <v>991</v>
      </c>
      <c r="D167" s="25" t="s">
        <v>887</v>
      </c>
      <c r="E167" s="78">
        <v>73.59</v>
      </c>
      <c r="F167" s="25">
        <f t="shared" si="6"/>
        <v>29.999999999999996</v>
      </c>
      <c r="G167" s="78">
        <v>2207.6999999999998</v>
      </c>
      <c r="H167" s="78"/>
      <c r="I167" s="78">
        <v>250</v>
      </c>
      <c r="J167" s="78">
        <v>1380</v>
      </c>
      <c r="K167" s="78">
        <v>400</v>
      </c>
      <c r="L167" s="78">
        <f t="shared" si="7"/>
        <v>4237.7</v>
      </c>
      <c r="M167" s="79"/>
      <c r="N167" s="101"/>
    </row>
    <row r="168" spans="1:14" x14ac:dyDescent="0.25">
      <c r="A168" s="25">
        <f t="shared" si="8"/>
        <v>158</v>
      </c>
      <c r="B168" s="77" t="s">
        <v>829</v>
      </c>
      <c r="C168" s="47" t="s">
        <v>992</v>
      </c>
      <c r="D168" s="25" t="s">
        <v>887</v>
      </c>
      <c r="E168" s="78">
        <v>73.59</v>
      </c>
      <c r="F168" s="25">
        <f t="shared" si="6"/>
        <v>29.999999999999996</v>
      </c>
      <c r="G168" s="78">
        <v>2207.6999999999998</v>
      </c>
      <c r="H168" s="78"/>
      <c r="I168" s="78">
        <v>250</v>
      </c>
      <c r="J168" s="78">
        <v>1380</v>
      </c>
      <c r="K168" s="78">
        <v>400</v>
      </c>
      <c r="L168" s="78">
        <f t="shared" si="7"/>
        <v>4237.7</v>
      </c>
      <c r="M168" s="79"/>
      <c r="N168" s="101"/>
    </row>
    <row r="169" spans="1:14" x14ac:dyDescent="0.25">
      <c r="A169" s="25">
        <f t="shared" si="8"/>
        <v>159</v>
      </c>
      <c r="B169" s="77" t="s">
        <v>829</v>
      </c>
      <c r="C169" s="47" t="s">
        <v>993</v>
      </c>
      <c r="D169" s="25" t="s">
        <v>887</v>
      </c>
      <c r="E169" s="78">
        <v>73.59</v>
      </c>
      <c r="F169" s="25">
        <f t="shared" si="6"/>
        <v>29.999999999999996</v>
      </c>
      <c r="G169" s="78">
        <v>2207.6999999999998</v>
      </c>
      <c r="H169" s="78"/>
      <c r="I169" s="78">
        <v>250</v>
      </c>
      <c r="J169" s="78">
        <v>1150</v>
      </c>
      <c r="K169" s="78">
        <v>400</v>
      </c>
      <c r="L169" s="78">
        <f t="shared" si="7"/>
        <v>4007.7</v>
      </c>
      <c r="M169" s="79"/>
      <c r="N169" s="101"/>
    </row>
    <row r="170" spans="1:14" x14ac:dyDescent="0.25">
      <c r="A170" s="25">
        <f t="shared" si="8"/>
        <v>160</v>
      </c>
      <c r="B170" s="77" t="s">
        <v>829</v>
      </c>
      <c r="C170" s="47" t="s">
        <v>994</v>
      </c>
      <c r="D170" s="25" t="s">
        <v>887</v>
      </c>
      <c r="E170" s="78">
        <v>73.59</v>
      </c>
      <c r="F170" s="25">
        <f t="shared" si="6"/>
        <v>29.999999999999996</v>
      </c>
      <c r="G170" s="78">
        <v>2207.6999999999998</v>
      </c>
      <c r="H170" s="78"/>
      <c r="I170" s="78">
        <v>250</v>
      </c>
      <c r="J170" s="78">
        <v>1380</v>
      </c>
      <c r="K170" s="78">
        <v>400</v>
      </c>
      <c r="L170" s="78">
        <f t="shared" si="7"/>
        <v>4237.7</v>
      </c>
      <c r="M170" s="79"/>
      <c r="N170" s="101"/>
    </row>
    <row r="171" spans="1:14" x14ac:dyDescent="0.25">
      <c r="A171" s="25">
        <f t="shared" si="8"/>
        <v>161</v>
      </c>
      <c r="B171" s="77" t="s">
        <v>829</v>
      </c>
      <c r="C171" s="98" t="s">
        <v>995</v>
      </c>
      <c r="D171" s="25" t="s">
        <v>887</v>
      </c>
      <c r="E171" s="78">
        <v>73.59</v>
      </c>
      <c r="F171" s="25">
        <f t="shared" si="6"/>
        <v>29.999999999999996</v>
      </c>
      <c r="G171" s="78">
        <v>2207.6999999999998</v>
      </c>
      <c r="H171" s="78"/>
      <c r="I171" s="78">
        <v>250</v>
      </c>
      <c r="J171" s="78">
        <v>1150</v>
      </c>
      <c r="K171" s="78">
        <v>400</v>
      </c>
      <c r="L171" s="78">
        <f t="shared" si="7"/>
        <v>4007.7</v>
      </c>
      <c r="M171" s="79"/>
      <c r="N171" s="101"/>
    </row>
    <row r="172" spans="1:14" x14ac:dyDescent="0.25">
      <c r="A172" s="25">
        <f t="shared" si="8"/>
        <v>162</v>
      </c>
      <c r="B172" s="77" t="s">
        <v>829</v>
      </c>
      <c r="C172" s="98" t="s">
        <v>996</v>
      </c>
      <c r="D172" s="25" t="s">
        <v>887</v>
      </c>
      <c r="E172" s="78">
        <v>73.59</v>
      </c>
      <c r="F172" s="25">
        <f t="shared" si="6"/>
        <v>29.999999999999996</v>
      </c>
      <c r="G172" s="78">
        <v>2207.6999999999998</v>
      </c>
      <c r="H172" s="78"/>
      <c r="I172" s="78">
        <v>250</v>
      </c>
      <c r="J172" s="78">
        <v>1380</v>
      </c>
      <c r="K172" s="78">
        <v>400</v>
      </c>
      <c r="L172" s="78">
        <f t="shared" si="7"/>
        <v>4237.7</v>
      </c>
      <c r="M172" s="79"/>
      <c r="N172" s="101"/>
    </row>
    <row r="173" spans="1:14" x14ac:dyDescent="0.25">
      <c r="A173" s="25">
        <f t="shared" si="8"/>
        <v>163</v>
      </c>
      <c r="B173" s="77" t="s">
        <v>829</v>
      </c>
      <c r="C173" s="47" t="s">
        <v>997</v>
      </c>
      <c r="D173" s="25" t="s">
        <v>887</v>
      </c>
      <c r="E173" s="78">
        <v>73.59</v>
      </c>
      <c r="F173" s="25">
        <f t="shared" si="6"/>
        <v>29.999999999999996</v>
      </c>
      <c r="G173" s="78">
        <v>2207.6999999999998</v>
      </c>
      <c r="H173" s="78"/>
      <c r="I173" s="78">
        <f>250</f>
        <v>250</v>
      </c>
      <c r="J173" s="78">
        <f>1150</f>
        <v>1150</v>
      </c>
      <c r="K173" s="78">
        <f>400</f>
        <v>400</v>
      </c>
      <c r="L173" s="78">
        <f t="shared" si="7"/>
        <v>4007.7</v>
      </c>
      <c r="M173" s="25"/>
      <c r="N173" s="101"/>
    </row>
    <row r="174" spans="1:14" x14ac:dyDescent="0.25">
      <c r="A174" s="25">
        <f t="shared" si="8"/>
        <v>164</v>
      </c>
      <c r="B174" s="77" t="s">
        <v>829</v>
      </c>
      <c r="C174" s="47" t="s">
        <v>998</v>
      </c>
      <c r="D174" s="25" t="s">
        <v>887</v>
      </c>
      <c r="E174" s="78">
        <v>73.59</v>
      </c>
      <c r="F174" s="25">
        <f t="shared" si="6"/>
        <v>29.999999999999996</v>
      </c>
      <c r="G174" s="78">
        <v>2207.6999999999998</v>
      </c>
      <c r="H174" s="78"/>
      <c r="I174" s="78">
        <v>250</v>
      </c>
      <c r="J174" s="78">
        <v>1380</v>
      </c>
      <c r="K174" s="78">
        <v>400</v>
      </c>
      <c r="L174" s="78">
        <f t="shared" si="7"/>
        <v>4237.7</v>
      </c>
      <c r="M174" s="79"/>
      <c r="N174" s="101"/>
    </row>
    <row r="175" spans="1:14" x14ac:dyDescent="0.25">
      <c r="A175" s="25">
        <f t="shared" si="8"/>
        <v>165</v>
      </c>
      <c r="B175" s="77" t="s">
        <v>829</v>
      </c>
      <c r="C175" s="47" t="s">
        <v>999</v>
      </c>
      <c r="D175" s="25" t="s">
        <v>887</v>
      </c>
      <c r="E175" s="78">
        <v>73.59</v>
      </c>
      <c r="F175" s="25">
        <f t="shared" si="6"/>
        <v>29.999999999999996</v>
      </c>
      <c r="G175" s="78">
        <v>2207.6999999999998</v>
      </c>
      <c r="H175" s="78"/>
      <c r="I175" s="78">
        <f>250</f>
        <v>250</v>
      </c>
      <c r="J175" s="78">
        <f>1150</f>
        <v>1150</v>
      </c>
      <c r="K175" s="78">
        <f>400</f>
        <v>400</v>
      </c>
      <c r="L175" s="78">
        <f t="shared" si="7"/>
        <v>4007.7</v>
      </c>
      <c r="M175" s="25"/>
      <c r="N175" s="101"/>
    </row>
    <row r="176" spans="1:14" x14ac:dyDescent="0.25">
      <c r="A176" s="25">
        <f t="shared" si="8"/>
        <v>166</v>
      </c>
      <c r="B176" s="77" t="s">
        <v>829</v>
      </c>
      <c r="C176" s="47" t="s">
        <v>1000</v>
      </c>
      <c r="D176" s="25" t="s">
        <v>887</v>
      </c>
      <c r="E176" s="78">
        <v>73.59</v>
      </c>
      <c r="F176" s="25">
        <f t="shared" si="6"/>
        <v>29.999999999999996</v>
      </c>
      <c r="G176" s="78">
        <v>2207.6999999999998</v>
      </c>
      <c r="H176" s="78"/>
      <c r="I176" s="78">
        <v>250</v>
      </c>
      <c r="J176" s="78">
        <v>1380</v>
      </c>
      <c r="K176" s="78">
        <v>400</v>
      </c>
      <c r="L176" s="78">
        <f t="shared" si="7"/>
        <v>4237.7</v>
      </c>
      <c r="M176" s="79"/>
      <c r="N176" s="101"/>
    </row>
    <row r="177" spans="1:14" x14ac:dyDescent="0.25">
      <c r="A177" s="25">
        <f t="shared" si="8"/>
        <v>167</v>
      </c>
      <c r="B177" s="77" t="s">
        <v>829</v>
      </c>
      <c r="C177" s="47" t="s">
        <v>1001</v>
      </c>
      <c r="D177" s="25" t="s">
        <v>887</v>
      </c>
      <c r="E177" s="78">
        <v>73.59</v>
      </c>
      <c r="F177" s="25">
        <f t="shared" si="6"/>
        <v>29.999999999999996</v>
      </c>
      <c r="G177" s="78">
        <v>2207.6999999999998</v>
      </c>
      <c r="H177" s="78"/>
      <c r="I177" s="78">
        <v>250</v>
      </c>
      <c r="J177" s="78">
        <v>1380</v>
      </c>
      <c r="K177" s="78">
        <v>400</v>
      </c>
      <c r="L177" s="78">
        <f t="shared" si="7"/>
        <v>4237.7</v>
      </c>
      <c r="M177" s="79"/>
      <c r="N177" s="101"/>
    </row>
    <row r="178" spans="1:14" x14ac:dyDescent="0.25">
      <c r="A178" s="25">
        <f t="shared" si="8"/>
        <v>168</v>
      </c>
      <c r="B178" s="77" t="s">
        <v>829</v>
      </c>
      <c r="C178" s="47" t="s">
        <v>1002</v>
      </c>
      <c r="D178" s="25" t="s">
        <v>887</v>
      </c>
      <c r="E178" s="78">
        <v>73.59</v>
      </c>
      <c r="F178" s="25">
        <f t="shared" si="6"/>
        <v>29.999999999999996</v>
      </c>
      <c r="G178" s="78">
        <v>2207.6999999999998</v>
      </c>
      <c r="H178" s="78"/>
      <c r="I178" s="78">
        <v>250</v>
      </c>
      <c r="J178" s="78">
        <v>1380</v>
      </c>
      <c r="K178" s="78">
        <v>400</v>
      </c>
      <c r="L178" s="78">
        <f t="shared" si="7"/>
        <v>4237.7</v>
      </c>
      <c r="M178" s="79"/>
      <c r="N178" s="101"/>
    </row>
    <row r="179" spans="1:14" x14ac:dyDescent="0.25">
      <c r="A179" s="25">
        <f t="shared" si="8"/>
        <v>169</v>
      </c>
      <c r="B179" s="77" t="s">
        <v>829</v>
      </c>
      <c r="C179" s="47" t="s">
        <v>1003</v>
      </c>
      <c r="D179" s="25" t="s">
        <v>887</v>
      </c>
      <c r="E179" s="78">
        <v>73.59</v>
      </c>
      <c r="F179" s="25">
        <f t="shared" si="6"/>
        <v>29.999999999999996</v>
      </c>
      <c r="G179" s="78">
        <v>2207.6999999999998</v>
      </c>
      <c r="H179" s="78"/>
      <c r="I179" s="78">
        <v>250</v>
      </c>
      <c r="J179" s="78">
        <v>1380</v>
      </c>
      <c r="K179" s="78">
        <v>400</v>
      </c>
      <c r="L179" s="78">
        <f t="shared" si="7"/>
        <v>4237.7</v>
      </c>
      <c r="M179" s="79"/>
      <c r="N179" s="101"/>
    </row>
    <row r="180" spans="1:14" x14ac:dyDescent="0.25">
      <c r="A180" s="25">
        <f t="shared" si="8"/>
        <v>170</v>
      </c>
      <c r="B180" s="77" t="s">
        <v>829</v>
      </c>
      <c r="C180" s="47" t="s">
        <v>1004</v>
      </c>
      <c r="D180" s="25" t="s">
        <v>887</v>
      </c>
      <c r="E180" s="78">
        <v>73.59</v>
      </c>
      <c r="F180" s="25">
        <f t="shared" si="6"/>
        <v>29.999999999999996</v>
      </c>
      <c r="G180" s="78">
        <v>2207.6999999999998</v>
      </c>
      <c r="H180" s="78"/>
      <c r="I180" s="78">
        <v>250</v>
      </c>
      <c r="J180" s="78">
        <v>1380</v>
      </c>
      <c r="K180" s="78">
        <v>400</v>
      </c>
      <c r="L180" s="78">
        <f t="shared" si="7"/>
        <v>4237.7</v>
      </c>
      <c r="M180" s="79"/>
      <c r="N180" s="101"/>
    </row>
    <row r="181" spans="1:14" x14ac:dyDescent="0.25">
      <c r="A181" s="25">
        <f t="shared" si="8"/>
        <v>171</v>
      </c>
      <c r="B181" s="77" t="s">
        <v>829</v>
      </c>
      <c r="C181" s="47" t="s">
        <v>1005</v>
      </c>
      <c r="D181" s="25" t="s">
        <v>887</v>
      </c>
      <c r="E181" s="78">
        <v>73.59</v>
      </c>
      <c r="F181" s="25">
        <f t="shared" si="6"/>
        <v>29.999999999999996</v>
      </c>
      <c r="G181" s="78">
        <v>2207.6999999999998</v>
      </c>
      <c r="H181" s="78"/>
      <c r="I181" s="78">
        <v>250</v>
      </c>
      <c r="J181" s="78">
        <v>1380</v>
      </c>
      <c r="K181" s="78">
        <v>400</v>
      </c>
      <c r="L181" s="78">
        <f t="shared" si="7"/>
        <v>4237.7</v>
      </c>
      <c r="M181" s="79"/>
      <c r="N181" s="101"/>
    </row>
    <row r="182" spans="1:14" x14ac:dyDescent="0.25">
      <c r="A182" s="25">
        <f t="shared" si="8"/>
        <v>172</v>
      </c>
      <c r="B182" s="77" t="s">
        <v>829</v>
      </c>
      <c r="C182" s="47" t="s">
        <v>1006</v>
      </c>
      <c r="D182" s="25" t="s">
        <v>887</v>
      </c>
      <c r="E182" s="78">
        <v>73.59</v>
      </c>
      <c r="F182" s="25">
        <f t="shared" si="6"/>
        <v>29.999999999999996</v>
      </c>
      <c r="G182" s="78">
        <v>2207.6999999999998</v>
      </c>
      <c r="H182" s="78"/>
      <c r="I182" s="78">
        <v>250</v>
      </c>
      <c r="J182" s="78">
        <v>1380</v>
      </c>
      <c r="K182" s="78">
        <v>400</v>
      </c>
      <c r="L182" s="78">
        <f t="shared" si="7"/>
        <v>4237.7</v>
      </c>
      <c r="M182" s="79"/>
      <c r="N182" s="101"/>
    </row>
    <row r="183" spans="1:14" x14ac:dyDescent="0.25">
      <c r="A183" s="25">
        <f t="shared" si="8"/>
        <v>173</v>
      </c>
      <c r="B183" s="77" t="s">
        <v>829</v>
      </c>
      <c r="C183" s="47" t="s">
        <v>1007</v>
      </c>
      <c r="D183" s="25" t="s">
        <v>887</v>
      </c>
      <c r="E183" s="78">
        <v>73.59</v>
      </c>
      <c r="F183" s="25">
        <f t="shared" si="6"/>
        <v>29.999999999999996</v>
      </c>
      <c r="G183" s="78">
        <v>2207.6999999999998</v>
      </c>
      <c r="H183" s="78"/>
      <c r="I183" s="78">
        <v>250</v>
      </c>
      <c r="J183" s="78">
        <v>1150</v>
      </c>
      <c r="K183" s="78">
        <v>400</v>
      </c>
      <c r="L183" s="78">
        <f t="shared" si="7"/>
        <v>4007.7</v>
      </c>
      <c r="M183" s="79"/>
      <c r="N183" s="101"/>
    </row>
    <row r="184" spans="1:14" x14ac:dyDescent="0.25">
      <c r="A184" s="25">
        <f t="shared" si="8"/>
        <v>174</v>
      </c>
      <c r="B184" s="77" t="s">
        <v>829</v>
      </c>
      <c r="C184" s="47" t="s">
        <v>1008</v>
      </c>
      <c r="D184" s="25" t="s">
        <v>887</v>
      </c>
      <c r="E184" s="78">
        <v>73.59</v>
      </c>
      <c r="F184" s="25">
        <f t="shared" si="6"/>
        <v>29.999999999999996</v>
      </c>
      <c r="G184" s="78">
        <v>2207.6999999999998</v>
      </c>
      <c r="H184" s="78"/>
      <c r="I184" s="78">
        <v>250</v>
      </c>
      <c r="J184" s="78">
        <v>1380</v>
      </c>
      <c r="K184" s="78">
        <v>400</v>
      </c>
      <c r="L184" s="78">
        <f t="shared" si="7"/>
        <v>4237.7</v>
      </c>
      <c r="M184" s="79"/>
      <c r="N184" s="101"/>
    </row>
    <row r="185" spans="1:14" x14ac:dyDescent="0.25">
      <c r="A185" s="25">
        <f t="shared" si="8"/>
        <v>175</v>
      </c>
      <c r="B185" s="77" t="s">
        <v>829</v>
      </c>
      <c r="C185" s="47" t="s">
        <v>1009</v>
      </c>
      <c r="D185" s="25" t="s">
        <v>887</v>
      </c>
      <c r="E185" s="78">
        <v>73.59</v>
      </c>
      <c r="F185" s="25">
        <f t="shared" si="6"/>
        <v>29.999999999999996</v>
      </c>
      <c r="G185" s="78">
        <v>2207.6999999999998</v>
      </c>
      <c r="H185" s="78"/>
      <c r="I185" s="78">
        <f>250</f>
        <v>250</v>
      </c>
      <c r="J185" s="78">
        <f>1150</f>
        <v>1150</v>
      </c>
      <c r="K185" s="78">
        <f>400</f>
        <v>400</v>
      </c>
      <c r="L185" s="78">
        <f t="shared" si="7"/>
        <v>4007.7</v>
      </c>
      <c r="M185" s="25"/>
      <c r="N185" s="101"/>
    </row>
    <row r="186" spans="1:14" x14ac:dyDescent="0.25">
      <c r="A186" s="25">
        <f t="shared" si="8"/>
        <v>176</v>
      </c>
      <c r="B186" s="77" t="s">
        <v>829</v>
      </c>
      <c r="C186" s="47" t="s">
        <v>1010</v>
      </c>
      <c r="D186" s="25" t="s">
        <v>887</v>
      </c>
      <c r="E186" s="78">
        <v>73.59</v>
      </c>
      <c r="F186" s="25">
        <f t="shared" si="6"/>
        <v>29.999999999999996</v>
      </c>
      <c r="G186" s="78">
        <v>2207.6999999999998</v>
      </c>
      <c r="H186" s="78"/>
      <c r="I186" s="78">
        <v>250</v>
      </c>
      <c r="J186" s="78">
        <v>1380</v>
      </c>
      <c r="K186" s="78">
        <v>400</v>
      </c>
      <c r="L186" s="78">
        <f t="shared" si="7"/>
        <v>4237.7</v>
      </c>
      <c r="M186" s="79"/>
      <c r="N186" s="101"/>
    </row>
    <row r="187" spans="1:14" x14ac:dyDescent="0.25">
      <c r="A187" s="25">
        <f t="shared" si="8"/>
        <v>177</v>
      </c>
      <c r="B187" s="77" t="s">
        <v>829</v>
      </c>
      <c r="C187" s="47" t="s">
        <v>1011</v>
      </c>
      <c r="D187" s="25" t="s">
        <v>887</v>
      </c>
      <c r="E187" s="78">
        <v>73.59</v>
      </c>
      <c r="F187" s="25">
        <f t="shared" si="6"/>
        <v>29.999999999999996</v>
      </c>
      <c r="G187" s="78">
        <v>2207.6999999999998</v>
      </c>
      <c r="H187" s="78"/>
      <c r="I187" s="78">
        <v>250</v>
      </c>
      <c r="J187" s="78">
        <v>1380</v>
      </c>
      <c r="K187" s="78">
        <v>400</v>
      </c>
      <c r="L187" s="78">
        <f t="shared" si="7"/>
        <v>4237.7</v>
      </c>
      <c r="M187" s="79"/>
      <c r="N187" s="101"/>
    </row>
    <row r="188" spans="1:14" x14ac:dyDescent="0.25">
      <c r="A188" s="25">
        <f t="shared" si="8"/>
        <v>178</v>
      </c>
      <c r="B188" s="77" t="s">
        <v>829</v>
      </c>
      <c r="C188" s="47" t="s">
        <v>1012</v>
      </c>
      <c r="D188" s="25" t="s">
        <v>887</v>
      </c>
      <c r="E188" s="78">
        <v>73.59</v>
      </c>
      <c r="F188" s="25">
        <f t="shared" si="6"/>
        <v>29.999999999999996</v>
      </c>
      <c r="G188" s="78">
        <v>2207.6999999999998</v>
      </c>
      <c r="H188" s="78"/>
      <c r="I188" s="78">
        <v>250</v>
      </c>
      <c r="J188" s="78">
        <v>1380</v>
      </c>
      <c r="K188" s="78">
        <v>400</v>
      </c>
      <c r="L188" s="78">
        <f t="shared" si="7"/>
        <v>4237.7</v>
      </c>
      <c r="M188" s="79"/>
      <c r="N188" s="101"/>
    </row>
    <row r="189" spans="1:14" x14ac:dyDescent="0.25">
      <c r="A189" s="25">
        <f t="shared" si="8"/>
        <v>179</v>
      </c>
      <c r="B189" s="77" t="s">
        <v>829</v>
      </c>
      <c r="C189" s="47" t="s">
        <v>1013</v>
      </c>
      <c r="D189" s="25" t="s">
        <v>887</v>
      </c>
      <c r="E189" s="78">
        <v>73.59</v>
      </c>
      <c r="F189" s="25">
        <f t="shared" si="6"/>
        <v>29.999999999999996</v>
      </c>
      <c r="G189" s="78">
        <v>2207.6999999999998</v>
      </c>
      <c r="H189" s="78"/>
      <c r="I189" s="78">
        <v>250</v>
      </c>
      <c r="J189" s="78">
        <v>1380</v>
      </c>
      <c r="K189" s="78">
        <v>400</v>
      </c>
      <c r="L189" s="78">
        <f t="shared" si="7"/>
        <v>4237.7</v>
      </c>
      <c r="M189" s="79"/>
      <c r="N189" s="101"/>
    </row>
    <row r="190" spans="1:14" x14ac:dyDescent="0.25">
      <c r="A190" s="25">
        <f t="shared" si="8"/>
        <v>180</v>
      </c>
      <c r="B190" s="77" t="s">
        <v>829</v>
      </c>
      <c r="C190" s="47" t="s">
        <v>1014</v>
      </c>
      <c r="D190" s="25" t="s">
        <v>887</v>
      </c>
      <c r="E190" s="78">
        <v>73.59</v>
      </c>
      <c r="F190" s="25">
        <f t="shared" si="6"/>
        <v>29.999999999999996</v>
      </c>
      <c r="G190" s="78">
        <v>2207.6999999999998</v>
      </c>
      <c r="H190" s="78"/>
      <c r="I190" s="78">
        <v>250</v>
      </c>
      <c r="J190" s="78">
        <v>1380</v>
      </c>
      <c r="K190" s="78">
        <v>400</v>
      </c>
      <c r="L190" s="78">
        <f t="shared" si="7"/>
        <v>4237.7</v>
      </c>
      <c r="M190" s="79"/>
      <c r="N190" s="101"/>
    </row>
    <row r="191" spans="1:14" x14ac:dyDescent="0.25">
      <c r="A191" s="25">
        <f t="shared" si="8"/>
        <v>181</v>
      </c>
      <c r="B191" s="77" t="s">
        <v>829</v>
      </c>
      <c r="C191" s="47" t="s">
        <v>1015</v>
      </c>
      <c r="D191" s="25" t="s">
        <v>887</v>
      </c>
      <c r="E191" s="78">
        <v>73.59</v>
      </c>
      <c r="F191" s="25">
        <f t="shared" si="6"/>
        <v>29.999999999999996</v>
      </c>
      <c r="G191" s="78">
        <v>2207.6999999999998</v>
      </c>
      <c r="H191" s="78"/>
      <c r="I191" s="78">
        <v>250</v>
      </c>
      <c r="J191" s="78">
        <v>1380</v>
      </c>
      <c r="K191" s="78">
        <v>400</v>
      </c>
      <c r="L191" s="78">
        <f t="shared" si="7"/>
        <v>4237.7</v>
      </c>
      <c r="M191" s="79"/>
      <c r="N191" s="101"/>
    </row>
    <row r="192" spans="1:14" x14ac:dyDescent="0.25">
      <c r="A192" s="25">
        <f t="shared" si="8"/>
        <v>182</v>
      </c>
      <c r="B192" s="77" t="s">
        <v>829</v>
      </c>
      <c r="C192" s="47" t="s">
        <v>1016</v>
      </c>
      <c r="D192" s="25" t="s">
        <v>887</v>
      </c>
      <c r="E192" s="78">
        <v>73.59</v>
      </c>
      <c r="F192" s="25">
        <f t="shared" si="6"/>
        <v>29.999999999999996</v>
      </c>
      <c r="G192" s="78">
        <v>2207.6999999999998</v>
      </c>
      <c r="H192" s="78"/>
      <c r="I192" s="78">
        <v>250</v>
      </c>
      <c r="J192" s="78">
        <v>1380</v>
      </c>
      <c r="K192" s="78">
        <v>400</v>
      </c>
      <c r="L192" s="78">
        <f t="shared" si="7"/>
        <v>4237.7</v>
      </c>
      <c r="M192" s="79"/>
      <c r="N192" s="101"/>
    </row>
    <row r="193" spans="1:14" x14ac:dyDescent="0.25">
      <c r="A193" s="25">
        <f t="shared" si="8"/>
        <v>183</v>
      </c>
      <c r="B193" s="77" t="s">
        <v>829</v>
      </c>
      <c r="C193" s="47" t="s">
        <v>1017</v>
      </c>
      <c r="D193" s="25" t="s">
        <v>887</v>
      </c>
      <c r="E193" s="78">
        <v>73.59</v>
      </c>
      <c r="F193" s="25">
        <f t="shared" si="6"/>
        <v>29.999999999999996</v>
      </c>
      <c r="G193" s="78">
        <v>2207.6999999999998</v>
      </c>
      <c r="H193" s="78"/>
      <c r="I193" s="78">
        <v>250</v>
      </c>
      <c r="J193" s="78">
        <v>1380</v>
      </c>
      <c r="K193" s="78">
        <v>400</v>
      </c>
      <c r="L193" s="78">
        <f t="shared" si="7"/>
        <v>4237.7</v>
      </c>
      <c r="M193" s="79"/>
      <c r="N193" s="101"/>
    </row>
    <row r="194" spans="1:14" x14ac:dyDescent="0.25">
      <c r="A194" s="25">
        <f t="shared" si="8"/>
        <v>184</v>
      </c>
      <c r="B194" s="77" t="s">
        <v>829</v>
      </c>
      <c r="C194" s="47" t="s">
        <v>1018</v>
      </c>
      <c r="D194" s="25" t="s">
        <v>887</v>
      </c>
      <c r="E194" s="78">
        <v>73.59</v>
      </c>
      <c r="F194" s="25">
        <f t="shared" si="6"/>
        <v>29.999999999999996</v>
      </c>
      <c r="G194" s="78">
        <v>2207.6999999999998</v>
      </c>
      <c r="H194" s="78"/>
      <c r="I194" s="78">
        <v>250</v>
      </c>
      <c r="J194" s="78">
        <v>1380</v>
      </c>
      <c r="K194" s="78">
        <v>400</v>
      </c>
      <c r="L194" s="78">
        <f t="shared" si="7"/>
        <v>4237.7</v>
      </c>
      <c r="M194" s="79"/>
      <c r="N194" s="101"/>
    </row>
    <row r="195" spans="1:14" x14ac:dyDescent="0.25">
      <c r="A195" s="25">
        <f t="shared" si="8"/>
        <v>185</v>
      </c>
      <c r="B195" s="77" t="s">
        <v>829</v>
      </c>
      <c r="C195" s="47" t="s">
        <v>1019</v>
      </c>
      <c r="D195" s="25" t="s">
        <v>887</v>
      </c>
      <c r="E195" s="78">
        <v>73.59</v>
      </c>
      <c r="F195" s="25">
        <f t="shared" si="6"/>
        <v>29.999999999999996</v>
      </c>
      <c r="G195" s="78">
        <v>2207.6999999999998</v>
      </c>
      <c r="H195" s="78"/>
      <c r="I195" s="78">
        <v>250</v>
      </c>
      <c r="J195" s="78">
        <v>1380</v>
      </c>
      <c r="K195" s="78">
        <v>400</v>
      </c>
      <c r="L195" s="78">
        <f t="shared" si="7"/>
        <v>4237.7</v>
      </c>
      <c r="M195" s="79"/>
      <c r="N195" s="101"/>
    </row>
    <row r="196" spans="1:14" x14ac:dyDescent="0.25">
      <c r="A196" s="25">
        <f t="shared" si="8"/>
        <v>186</v>
      </c>
      <c r="B196" s="77" t="s">
        <v>829</v>
      </c>
      <c r="C196" s="47" t="s">
        <v>1020</v>
      </c>
      <c r="D196" s="25" t="s">
        <v>887</v>
      </c>
      <c r="E196" s="78">
        <v>73.59</v>
      </c>
      <c r="F196" s="25">
        <f t="shared" si="6"/>
        <v>29.999999999999996</v>
      </c>
      <c r="G196" s="78">
        <v>2207.6999999999998</v>
      </c>
      <c r="H196" s="78"/>
      <c r="I196" s="78">
        <v>250</v>
      </c>
      <c r="J196" s="78">
        <v>1380</v>
      </c>
      <c r="K196" s="78">
        <v>400</v>
      </c>
      <c r="L196" s="78">
        <f t="shared" si="7"/>
        <v>4237.7</v>
      </c>
      <c r="M196" s="79"/>
      <c r="N196" s="101"/>
    </row>
    <row r="197" spans="1:14" x14ac:dyDescent="0.25">
      <c r="A197" s="25">
        <f t="shared" si="8"/>
        <v>187</v>
      </c>
      <c r="B197" s="77" t="s">
        <v>829</v>
      </c>
      <c r="C197" s="47" t="s">
        <v>1021</v>
      </c>
      <c r="D197" s="25" t="s">
        <v>887</v>
      </c>
      <c r="E197" s="78">
        <v>73.59</v>
      </c>
      <c r="F197" s="25">
        <f t="shared" si="6"/>
        <v>29.999999999999996</v>
      </c>
      <c r="G197" s="78">
        <v>2207.6999999999998</v>
      </c>
      <c r="H197" s="78"/>
      <c r="I197" s="78">
        <v>250</v>
      </c>
      <c r="J197" s="78">
        <v>1150</v>
      </c>
      <c r="K197" s="78">
        <v>400</v>
      </c>
      <c r="L197" s="78">
        <f t="shared" si="7"/>
        <v>4007.7</v>
      </c>
      <c r="M197" s="79"/>
      <c r="N197" s="101"/>
    </row>
    <row r="198" spans="1:14" x14ac:dyDescent="0.25">
      <c r="A198" s="25">
        <f t="shared" si="8"/>
        <v>188</v>
      </c>
      <c r="B198" s="77" t="s">
        <v>829</v>
      </c>
      <c r="C198" s="47" t="s">
        <v>1022</v>
      </c>
      <c r="D198" s="25" t="s">
        <v>887</v>
      </c>
      <c r="E198" s="78">
        <v>73.59</v>
      </c>
      <c r="F198" s="25">
        <f t="shared" si="6"/>
        <v>29.999999999999996</v>
      </c>
      <c r="G198" s="78">
        <v>2207.6999999999998</v>
      </c>
      <c r="H198" s="78"/>
      <c r="I198" s="78">
        <v>250</v>
      </c>
      <c r="J198" s="78">
        <v>1380</v>
      </c>
      <c r="K198" s="78">
        <v>400</v>
      </c>
      <c r="L198" s="78">
        <f t="shared" si="7"/>
        <v>4237.7</v>
      </c>
      <c r="M198" s="79"/>
      <c r="N198" s="101"/>
    </row>
    <row r="199" spans="1:14" x14ac:dyDescent="0.25">
      <c r="A199" s="25">
        <f t="shared" si="8"/>
        <v>189</v>
      </c>
      <c r="B199" s="77" t="s">
        <v>829</v>
      </c>
      <c r="C199" s="47" t="s">
        <v>1023</v>
      </c>
      <c r="D199" s="25" t="s">
        <v>887</v>
      </c>
      <c r="E199" s="78">
        <v>73.59</v>
      </c>
      <c r="F199" s="25">
        <f t="shared" si="6"/>
        <v>29.999999999999996</v>
      </c>
      <c r="G199" s="78">
        <v>2207.6999999999998</v>
      </c>
      <c r="H199" s="78"/>
      <c r="I199" s="78">
        <v>250</v>
      </c>
      <c r="J199" s="78">
        <v>1380</v>
      </c>
      <c r="K199" s="78">
        <v>400</v>
      </c>
      <c r="L199" s="78">
        <f t="shared" si="7"/>
        <v>4237.7</v>
      </c>
      <c r="M199" s="79"/>
      <c r="N199" s="101"/>
    </row>
    <row r="200" spans="1:14" x14ac:dyDescent="0.25">
      <c r="A200" s="25">
        <f t="shared" si="8"/>
        <v>190</v>
      </c>
      <c r="B200" s="77" t="s">
        <v>829</v>
      </c>
      <c r="C200" s="47" t="s">
        <v>1024</v>
      </c>
      <c r="D200" s="25" t="s">
        <v>887</v>
      </c>
      <c r="E200" s="78">
        <v>73.59</v>
      </c>
      <c r="F200" s="25">
        <f t="shared" si="6"/>
        <v>29.999999999999996</v>
      </c>
      <c r="G200" s="78">
        <v>2207.6999999999998</v>
      </c>
      <c r="H200" s="78"/>
      <c r="I200" s="78">
        <v>250</v>
      </c>
      <c r="J200" s="78">
        <v>1380</v>
      </c>
      <c r="K200" s="78">
        <v>400</v>
      </c>
      <c r="L200" s="78">
        <f t="shared" si="7"/>
        <v>4237.7</v>
      </c>
      <c r="M200" s="79"/>
      <c r="N200" s="101"/>
    </row>
    <row r="201" spans="1:14" x14ac:dyDescent="0.25">
      <c r="A201" s="25">
        <f t="shared" si="8"/>
        <v>191</v>
      </c>
      <c r="B201" s="77" t="s">
        <v>829</v>
      </c>
      <c r="C201" s="47" t="s">
        <v>1025</v>
      </c>
      <c r="D201" s="25" t="s">
        <v>887</v>
      </c>
      <c r="E201" s="78">
        <v>73.59</v>
      </c>
      <c r="F201" s="25">
        <f t="shared" si="6"/>
        <v>29.999999999999996</v>
      </c>
      <c r="G201" s="78">
        <v>2207.6999999999998</v>
      </c>
      <c r="H201" s="78"/>
      <c r="I201" s="78">
        <v>250</v>
      </c>
      <c r="J201" s="78">
        <v>1380</v>
      </c>
      <c r="K201" s="78">
        <v>400</v>
      </c>
      <c r="L201" s="78">
        <f t="shared" si="7"/>
        <v>4237.7</v>
      </c>
      <c r="M201" s="79"/>
      <c r="N201" s="101"/>
    </row>
    <row r="202" spans="1:14" x14ac:dyDescent="0.25">
      <c r="A202" s="25">
        <f t="shared" si="8"/>
        <v>192</v>
      </c>
      <c r="B202" s="77" t="s">
        <v>829</v>
      </c>
      <c r="C202" s="47" t="s">
        <v>1026</v>
      </c>
      <c r="D202" s="25" t="s">
        <v>887</v>
      </c>
      <c r="E202" s="78">
        <v>73.59</v>
      </c>
      <c r="F202" s="25">
        <f t="shared" si="6"/>
        <v>29.999999999999996</v>
      </c>
      <c r="G202" s="78">
        <v>2207.6999999999998</v>
      </c>
      <c r="H202" s="78"/>
      <c r="I202" s="78">
        <v>250</v>
      </c>
      <c r="J202" s="78">
        <v>1380</v>
      </c>
      <c r="K202" s="78">
        <v>400</v>
      </c>
      <c r="L202" s="78">
        <f t="shared" si="7"/>
        <v>4237.7</v>
      </c>
      <c r="M202" s="79"/>
      <c r="N202" s="101"/>
    </row>
    <row r="203" spans="1:14" x14ac:dyDescent="0.25">
      <c r="A203" s="25">
        <f t="shared" si="8"/>
        <v>193</v>
      </c>
      <c r="B203" s="77" t="s">
        <v>829</v>
      </c>
      <c r="C203" s="47" t="s">
        <v>1027</v>
      </c>
      <c r="D203" s="25" t="s">
        <v>887</v>
      </c>
      <c r="E203" s="78">
        <v>73.59</v>
      </c>
      <c r="F203" s="25">
        <f t="shared" ref="F203:F266" si="9">G203/E203</f>
        <v>29.999999999999996</v>
      </c>
      <c r="G203" s="78">
        <v>2207.6999999999998</v>
      </c>
      <c r="H203" s="78"/>
      <c r="I203" s="78">
        <v>250</v>
      </c>
      <c r="J203" s="78">
        <v>1150</v>
      </c>
      <c r="K203" s="78">
        <v>400</v>
      </c>
      <c r="L203" s="78">
        <f t="shared" ref="L203:L266" si="10">SUM(G203:K203)</f>
        <v>4007.7</v>
      </c>
      <c r="M203" s="79"/>
      <c r="N203" s="101"/>
    </row>
    <row r="204" spans="1:14" x14ac:dyDescent="0.25">
      <c r="A204" s="25">
        <f t="shared" si="8"/>
        <v>194</v>
      </c>
      <c r="B204" s="77" t="s">
        <v>829</v>
      </c>
      <c r="C204" s="47" t="s">
        <v>1028</v>
      </c>
      <c r="D204" s="25" t="s">
        <v>887</v>
      </c>
      <c r="E204" s="78">
        <v>73.59</v>
      </c>
      <c r="F204" s="25">
        <f t="shared" si="9"/>
        <v>29.999999999999996</v>
      </c>
      <c r="G204" s="78">
        <v>2207.6999999999998</v>
      </c>
      <c r="H204" s="78"/>
      <c r="I204" s="78">
        <v>250</v>
      </c>
      <c r="J204" s="78">
        <v>1380</v>
      </c>
      <c r="K204" s="78">
        <v>400</v>
      </c>
      <c r="L204" s="78">
        <f t="shared" si="10"/>
        <v>4237.7</v>
      </c>
      <c r="M204" s="79"/>
      <c r="N204" s="101"/>
    </row>
    <row r="205" spans="1:14" x14ac:dyDescent="0.25">
      <c r="A205" s="25">
        <f t="shared" ref="A205:A268" si="11">A204+1</f>
        <v>195</v>
      </c>
      <c r="B205" s="77" t="s">
        <v>829</v>
      </c>
      <c r="C205" s="47" t="s">
        <v>1029</v>
      </c>
      <c r="D205" s="25" t="s">
        <v>887</v>
      </c>
      <c r="E205" s="78">
        <v>73.59</v>
      </c>
      <c r="F205" s="25">
        <f t="shared" si="9"/>
        <v>29.999999999999996</v>
      </c>
      <c r="G205" s="78">
        <v>2207.6999999999998</v>
      </c>
      <c r="H205" s="78"/>
      <c r="I205" s="78">
        <v>250</v>
      </c>
      <c r="J205" s="78">
        <v>1380</v>
      </c>
      <c r="K205" s="78">
        <v>400</v>
      </c>
      <c r="L205" s="78">
        <f t="shared" si="10"/>
        <v>4237.7</v>
      </c>
      <c r="M205" s="79"/>
      <c r="N205" s="101"/>
    </row>
    <row r="206" spans="1:14" x14ac:dyDescent="0.25">
      <c r="A206" s="25">
        <f t="shared" si="11"/>
        <v>196</v>
      </c>
      <c r="B206" s="77" t="s">
        <v>829</v>
      </c>
      <c r="C206" s="47" t="s">
        <v>1030</v>
      </c>
      <c r="D206" s="25" t="s">
        <v>887</v>
      </c>
      <c r="E206" s="78">
        <v>73.59</v>
      </c>
      <c r="F206" s="25">
        <f t="shared" si="9"/>
        <v>29.999999999999996</v>
      </c>
      <c r="G206" s="78">
        <v>2207.6999999999998</v>
      </c>
      <c r="H206" s="78"/>
      <c r="I206" s="78">
        <v>250</v>
      </c>
      <c r="J206" s="78">
        <v>1380</v>
      </c>
      <c r="K206" s="78">
        <v>400</v>
      </c>
      <c r="L206" s="78">
        <f t="shared" si="10"/>
        <v>4237.7</v>
      </c>
      <c r="M206" s="79"/>
      <c r="N206" s="101"/>
    </row>
    <row r="207" spans="1:14" x14ac:dyDescent="0.25">
      <c r="A207" s="25">
        <f t="shared" si="11"/>
        <v>197</v>
      </c>
      <c r="B207" s="77" t="s">
        <v>829</v>
      </c>
      <c r="C207" s="47" t="s">
        <v>1031</v>
      </c>
      <c r="D207" s="25" t="s">
        <v>887</v>
      </c>
      <c r="E207" s="78">
        <v>73.59</v>
      </c>
      <c r="F207" s="25">
        <f t="shared" si="9"/>
        <v>29.999999999999996</v>
      </c>
      <c r="G207" s="78">
        <v>2207.6999999999998</v>
      </c>
      <c r="H207" s="78"/>
      <c r="I207" s="78">
        <v>250</v>
      </c>
      <c r="J207" s="78">
        <v>1380</v>
      </c>
      <c r="K207" s="78">
        <v>400</v>
      </c>
      <c r="L207" s="78">
        <f t="shared" si="10"/>
        <v>4237.7</v>
      </c>
      <c r="M207" s="79"/>
      <c r="N207" s="101"/>
    </row>
    <row r="208" spans="1:14" x14ac:dyDescent="0.25">
      <c r="A208" s="25">
        <f t="shared" si="11"/>
        <v>198</v>
      </c>
      <c r="B208" s="77" t="s">
        <v>829</v>
      </c>
      <c r="C208" s="47" t="s">
        <v>1032</v>
      </c>
      <c r="D208" s="25" t="s">
        <v>887</v>
      </c>
      <c r="E208" s="78">
        <v>73.59</v>
      </c>
      <c r="F208" s="25">
        <f t="shared" si="9"/>
        <v>29.999999999999996</v>
      </c>
      <c r="G208" s="78">
        <v>2207.6999999999998</v>
      </c>
      <c r="H208" s="78"/>
      <c r="I208" s="78">
        <v>250</v>
      </c>
      <c r="J208" s="78">
        <v>1150</v>
      </c>
      <c r="K208" s="78">
        <v>400</v>
      </c>
      <c r="L208" s="78">
        <f t="shared" si="10"/>
        <v>4007.7</v>
      </c>
      <c r="M208" s="79"/>
      <c r="N208" s="101"/>
    </row>
    <row r="209" spans="1:14" x14ac:dyDescent="0.25">
      <c r="A209" s="25">
        <f t="shared" si="11"/>
        <v>199</v>
      </c>
      <c r="B209" s="77" t="s">
        <v>829</v>
      </c>
      <c r="C209" s="47" t="s">
        <v>1033</v>
      </c>
      <c r="D209" s="25" t="s">
        <v>887</v>
      </c>
      <c r="E209" s="78">
        <v>73.59</v>
      </c>
      <c r="F209" s="25">
        <f t="shared" si="9"/>
        <v>29.999999999999996</v>
      </c>
      <c r="G209" s="78">
        <v>2207.6999999999998</v>
      </c>
      <c r="H209" s="78"/>
      <c r="I209" s="78">
        <v>250</v>
      </c>
      <c r="J209" s="78">
        <v>1380</v>
      </c>
      <c r="K209" s="78">
        <v>400</v>
      </c>
      <c r="L209" s="78">
        <f t="shared" si="10"/>
        <v>4237.7</v>
      </c>
      <c r="M209" s="79"/>
      <c r="N209" s="101"/>
    </row>
    <row r="210" spans="1:14" x14ac:dyDescent="0.25">
      <c r="A210" s="25">
        <f t="shared" si="11"/>
        <v>200</v>
      </c>
      <c r="B210" s="77" t="s">
        <v>829</v>
      </c>
      <c r="C210" s="47" t="s">
        <v>1034</v>
      </c>
      <c r="D210" s="25" t="s">
        <v>887</v>
      </c>
      <c r="E210" s="78">
        <v>73.59</v>
      </c>
      <c r="F210" s="25">
        <f t="shared" si="9"/>
        <v>29.999999999999996</v>
      </c>
      <c r="G210" s="78">
        <v>2207.6999999999998</v>
      </c>
      <c r="H210" s="78"/>
      <c r="I210" s="78">
        <v>250</v>
      </c>
      <c r="J210" s="78">
        <v>1380</v>
      </c>
      <c r="K210" s="78">
        <v>400</v>
      </c>
      <c r="L210" s="78">
        <f t="shared" si="10"/>
        <v>4237.7</v>
      </c>
      <c r="M210" s="79"/>
      <c r="N210" s="101"/>
    </row>
    <row r="211" spans="1:14" x14ac:dyDescent="0.25">
      <c r="A211" s="25">
        <f t="shared" si="11"/>
        <v>201</v>
      </c>
      <c r="B211" s="77" t="s">
        <v>829</v>
      </c>
      <c r="C211" s="47" t="s">
        <v>1035</v>
      </c>
      <c r="D211" s="25" t="s">
        <v>887</v>
      </c>
      <c r="E211" s="78">
        <v>73.59</v>
      </c>
      <c r="F211" s="25">
        <f t="shared" si="9"/>
        <v>29.999999999999996</v>
      </c>
      <c r="G211" s="78">
        <v>2207.6999999999998</v>
      </c>
      <c r="H211" s="78"/>
      <c r="I211" s="78">
        <v>250</v>
      </c>
      <c r="J211" s="78">
        <v>1380</v>
      </c>
      <c r="K211" s="78">
        <v>400</v>
      </c>
      <c r="L211" s="78">
        <f t="shared" si="10"/>
        <v>4237.7</v>
      </c>
      <c r="M211" s="79"/>
      <c r="N211" s="101"/>
    </row>
    <row r="212" spans="1:14" x14ac:dyDescent="0.25">
      <c r="A212" s="25">
        <f t="shared" si="11"/>
        <v>202</v>
      </c>
      <c r="B212" s="77" t="s">
        <v>829</v>
      </c>
      <c r="C212" s="47" t="s">
        <v>1036</v>
      </c>
      <c r="D212" s="25" t="s">
        <v>887</v>
      </c>
      <c r="E212" s="78">
        <v>73.59</v>
      </c>
      <c r="F212" s="25">
        <f t="shared" si="9"/>
        <v>29.999999999999996</v>
      </c>
      <c r="G212" s="78">
        <v>2207.6999999999998</v>
      </c>
      <c r="H212" s="78"/>
      <c r="I212" s="78">
        <v>250</v>
      </c>
      <c r="J212" s="78">
        <v>1380</v>
      </c>
      <c r="K212" s="78">
        <v>400</v>
      </c>
      <c r="L212" s="78">
        <f t="shared" si="10"/>
        <v>4237.7</v>
      </c>
      <c r="M212" s="79"/>
      <c r="N212" s="101"/>
    </row>
    <row r="213" spans="1:14" x14ac:dyDescent="0.25">
      <c r="A213" s="25">
        <f t="shared" si="11"/>
        <v>203</v>
      </c>
      <c r="B213" s="77" t="s">
        <v>829</v>
      </c>
      <c r="C213" s="47" t="s">
        <v>1037</v>
      </c>
      <c r="D213" s="25" t="s">
        <v>887</v>
      </c>
      <c r="E213" s="78">
        <v>73.59</v>
      </c>
      <c r="F213" s="25">
        <f t="shared" si="9"/>
        <v>29.999999999999996</v>
      </c>
      <c r="G213" s="78">
        <v>2207.6999999999998</v>
      </c>
      <c r="H213" s="78"/>
      <c r="I213" s="78">
        <f>250</f>
        <v>250</v>
      </c>
      <c r="J213" s="78">
        <f>1150</f>
        <v>1150</v>
      </c>
      <c r="K213" s="78">
        <f>400</f>
        <v>400</v>
      </c>
      <c r="L213" s="78">
        <f t="shared" si="10"/>
        <v>4007.7</v>
      </c>
      <c r="M213" s="25"/>
      <c r="N213" s="101"/>
    </row>
    <row r="214" spans="1:14" x14ac:dyDescent="0.25">
      <c r="A214" s="25">
        <f t="shared" si="11"/>
        <v>204</v>
      </c>
      <c r="B214" s="77" t="s">
        <v>829</v>
      </c>
      <c r="C214" s="47" t="s">
        <v>1038</v>
      </c>
      <c r="D214" s="25" t="s">
        <v>887</v>
      </c>
      <c r="E214" s="78">
        <v>73.59</v>
      </c>
      <c r="F214" s="25">
        <f t="shared" si="9"/>
        <v>29.999999999999996</v>
      </c>
      <c r="G214" s="78">
        <v>2207.6999999999998</v>
      </c>
      <c r="H214" s="78"/>
      <c r="I214" s="78">
        <v>250</v>
      </c>
      <c r="J214" s="78">
        <v>1150</v>
      </c>
      <c r="K214" s="78">
        <v>400</v>
      </c>
      <c r="L214" s="78">
        <f t="shared" si="10"/>
        <v>4007.7</v>
      </c>
      <c r="M214" s="79"/>
      <c r="N214" s="101"/>
    </row>
    <row r="215" spans="1:14" x14ac:dyDescent="0.25">
      <c r="A215" s="25">
        <f t="shared" si="11"/>
        <v>205</v>
      </c>
      <c r="B215" s="77" t="s">
        <v>829</v>
      </c>
      <c r="C215" s="47" t="s">
        <v>1039</v>
      </c>
      <c r="D215" s="25" t="s">
        <v>887</v>
      </c>
      <c r="E215" s="78">
        <v>73.59</v>
      </c>
      <c r="F215" s="25">
        <f t="shared" si="9"/>
        <v>29.999999999999996</v>
      </c>
      <c r="G215" s="78">
        <v>2207.6999999999998</v>
      </c>
      <c r="H215" s="78"/>
      <c r="I215" s="78">
        <v>250</v>
      </c>
      <c r="J215" s="78">
        <v>1380</v>
      </c>
      <c r="K215" s="78">
        <v>400</v>
      </c>
      <c r="L215" s="78">
        <f t="shared" si="10"/>
        <v>4237.7</v>
      </c>
      <c r="M215" s="79"/>
      <c r="N215" s="101"/>
    </row>
    <row r="216" spans="1:14" x14ac:dyDescent="0.25">
      <c r="A216" s="25">
        <f t="shared" si="11"/>
        <v>206</v>
      </c>
      <c r="B216" s="77" t="s">
        <v>829</v>
      </c>
      <c r="C216" s="47" t="s">
        <v>1040</v>
      </c>
      <c r="D216" s="25" t="s">
        <v>887</v>
      </c>
      <c r="E216" s="78">
        <v>73.59</v>
      </c>
      <c r="F216" s="25">
        <f t="shared" si="9"/>
        <v>29.999999999999996</v>
      </c>
      <c r="G216" s="78">
        <v>2207.6999999999998</v>
      </c>
      <c r="H216" s="78"/>
      <c r="I216" s="78">
        <v>250</v>
      </c>
      <c r="J216" s="78">
        <v>1150</v>
      </c>
      <c r="K216" s="78">
        <v>400</v>
      </c>
      <c r="L216" s="78">
        <f t="shared" si="10"/>
        <v>4007.7</v>
      </c>
      <c r="M216" s="79"/>
      <c r="N216" s="101"/>
    </row>
    <row r="217" spans="1:14" x14ac:dyDescent="0.25">
      <c r="A217" s="25">
        <f t="shared" si="11"/>
        <v>207</v>
      </c>
      <c r="B217" s="77" t="s">
        <v>829</v>
      </c>
      <c r="C217" s="47" t="s">
        <v>1041</v>
      </c>
      <c r="D217" s="25" t="s">
        <v>887</v>
      </c>
      <c r="E217" s="78">
        <v>73.59</v>
      </c>
      <c r="F217" s="25">
        <f t="shared" si="9"/>
        <v>29.999999999999996</v>
      </c>
      <c r="G217" s="78">
        <v>2207.6999999999998</v>
      </c>
      <c r="H217" s="78"/>
      <c r="I217" s="78">
        <v>250</v>
      </c>
      <c r="J217" s="78">
        <v>1380</v>
      </c>
      <c r="K217" s="78">
        <v>400</v>
      </c>
      <c r="L217" s="78">
        <f t="shared" si="10"/>
        <v>4237.7</v>
      </c>
      <c r="M217" s="79"/>
      <c r="N217" s="101"/>
    </row>
    <row r="218" spans="1:14" x14ac:dyDescent="0.25">
      <c r="A218" s="25">
        <f t="shared" si="11"/>
        <v>208</v>
      </c>
      <c r="B218" s="77" t="s">
        <v>829</v>
      </c>
      <c r="C218" s="47" t="s">
        <v>1042</v>
      </c>
      <c r="D218" s="25" t="s">
        <v>887</v>
      </c>
      <c r="E218" s="78">
        <v>73.59</v>
      </c>
      <c r="F218" s="25">
        <f t="shared" si="9"/>
        <v>29.999999999999996</v>
      </c>
      <c r="G218" s="78">
        <v>2207.6999999999998</v>
      </c>
      <c r="H218" s="78"/>
      <c r="I218" s="78">
        <v>250</v>
      </c>
      <c r="J218" s="78">
        <v>1380</v>
      </c>
      <c r="K218" s="78">
        <v>400</v>
      </c>
      <c r="L218" s="78">
        <f t="shared" si="10"/>
        <v>4237.7</v>
      </c>
      <c r="M218" s="79"/>
      <c r="N218" s="101"/>
    </row>
    <row r="219" spans="1:14" x14ac:dyDescent="0.25">
      <c r="A219" s="25">
        <f t="shared" si="11"/>
        <v>209</v>
      </c>
      <c r="B219" s="77" t="s">
        <v>829</v>
      </c>
      <c r="C219" s="47" t="s">
        <v>1043</v>
      </c>
      <c r="D219" s="25" t="s">
        <v>887</v>
      </c>
      <c r="E219" s="78">
        <v>73.59</v>
      </c>
      <c r="F219" s="25">
        <f t="shared" si="9"/>
        <v>29.999999999999996</v>
      </c>
      <c r="G219" s="78">
        <v>2207.6999999999998</v>
      </c>
      <c r="H219" s="78"/>
      <c r="I219" s="78">
        <v>250</v>
      </c>
      <c r="J219" s="78">
        <v>1380</v>
      </c>
      <c r="K219" s="78">
        <v>400</v>
      </c>
      <c r="L219" s="78">
        <f t="shared" si="10"/>
        <v>4237.7</v>
      </c>
      <c r="M219" s="79"/>
      <c r="N219" s="101"/>
    </row>
    <row r="220" spans="1:14" x14ac:dyDescent="0.25">
      <c r="A220" s="25">
        <f t="shared" si="11"/>
        <v>210</v>
      </c>
      <c r="B220" s="77" t="s">
        <v>829</v>
      </c>
      <c r="C220" s="47" t="s">
        <v>1044</v>
      </c>
      <c r="D220" s="25" t="s">
        <v>887</v>
      </c>
      <c r="E220" s="78">
        <v>73.59</v>
      </c>
      <c r="F220" s="25">
        <f t="shared" si="9"/>
        <v>29.999999999999996</v>
      </c>
      <c r="G220" s="78">
        <v>2207.6999999999998</v>
      </c>
      <c r="H220" s="78"/>
      <c r="I220" s="78">
        <v>250</v>
      </c>
      <c r="J220" s="78">
        <v>1380</v>
      </c>
      <c r="K220" s="78">
        <v>400</v>
      </c>
      <c r="L220" s="78">
        <f t="shared" si="10"/>
        <v>4237.7</v>
      </c>
      <c r="M220" s="79"/>
      <c r="N220" s="101"/>
    </row>
    <row r="221" spans="1:14" x14ac:dyDescent="0.25">
      <c r="A221" s="25">
        <f t="shared" si="11"/>
        <v>211</v>
      </c>
      <c r="B221" s="77" t="s">
        <v>829</v>
      </c>
      <c r="C221" s="47" t="s">
        <v>1045</v>
      </c>
      <c r="D221" s="25" t="s">
        <v>887</v>
      </c>
      <c r="E221" s="78">
        <v>73.59</v>
      </c>
      <c r="F221" s="25">
        <f t="shared" si="9"/>
        <v>29.999999999999996</v>
      </c>
      <c r="G221" s="78">
        <v>2207.6999999999998</v>
      </c>
      <c r="H221" s="78"/>
      <c r="I221" s="78">
        <v>250</v>
      </c>
      <c r="J221" s="78">
        <v>1380</v>
      </c>
      <c r="K221" s="78">
        <v>400</v>
      </c>
      <c r="L221" s="78">
        <f t="shared" si="10"/>
        <v>4237.7</v>
      </c>
      <c r="M221" s="79"/>
      <c r="N221" s="101"/>
    </row>
    <row r="222" spans="1:14" x14ac:dyDescent="0.25">
      <c r="A222" s="25">
        <f t="shared" si="11"/>
        <v>212</v>
      </c>
      <c r="B222" s="77" t="s">
        <v>829</v>
      </c>
      <c r="C222" s="47" t="s">
        <v>1046</v>
      </c>
      <c r="D222" s="25" t="s">
        <v>887</v>
      </c>
      <c r="E222" s="78">
        <v>73.59</v>
      </c>
      <c r="F222" s="25">
        <f t="shared" si="9"/>
        <v>29.999999999999996</v>
      </c>
      <c r="G222" s="78">
        <v>2207.6999999999998</v>
      </c>
      <c r="H222" s="78"/>
      <c r="I222" s="78">
        <v>250</v>
      </c>
      <c r="J222" s="78">
        <v>1380</v>
      </c>
      <c r="K222" s="78">
        <v>400</v>
      </c>
      <c r="L222" s="78">
        <f t="shared" si="10"/>
        <v>4237.7</v>
      </c>
      <c r="M222" s="79"/>
      <c r="N222" s="101"/>
    </row>
    <row r="223" spans="1:14" x14ac:dyDescent="0.25">
      <c r="A223" s="25">
        <f t="shared" si="11"/>
        <v>213</v>
      </c>
      <c r="B223" s="77" t="s">
        <v>829</v>
      </c>
      <c r="C223" s="47" t="s">
        <v>1047</v>
      </c>
      <c r="D223" s="25" t="s">
        <v>887</v>
      </c>
      <c r="E223" s="78">
        <v>73.59</v>
      </c>
      <c r="F223" s="25">
        <f t="shared" si="9"/>
        <v>29.999999999999996</v>
      </c>
      <c r="G223" s="78">
        <v>2207.6999999999998</v>
      </c>
      <c r="H223" s="78"/>
      <c r="I223" s="78">
        <v>250</v>
      </c>
      <c r="J223" s="78">
        <v>1380</v>
      </c>
      <c r="K223" s="78">
        <v>400</v>
      </c>
      <c r="L223" s="78">
        <f t="shared" si="10"/>
        <v>4237.7</v>
      </c>
      <c r="M223" s="79"/>
      <c r="N223" s="101"/>
    </row>
    <row r="224" spans="1:14" x14ac:dyDescent="0.25">
      <c r="A224" s="25">
        <f t="shared" si="11"/>
        <v>214</v>
      </c>
      <c r="B224" s="77" t="s">
        <v>829</v>
      </c>
      <c r="C224" s="47" t="s">
        <v>1048</v>
      </c>
      <c r="D224" s="25" t="s">
        <v>887</v>
      </c>
      <c r="E224" s="78">
        <v>73.59</v>
      </c>
      <c r="F224" s="25">
        <f t="shared" si="9"/>
        <v>29.999999999999996</v>
      </c>
      <c r="G224" s="78">
        <v>2207.6999999999998</v>
      </c>
      <c r="H224" s="78"/>
      <c r="I224" s="78">
        <v>250</v>
      </c>
      <c r="J224" s="78">
        <v>1380</v>
      </c>
      <c r="K224" s="78">
        <v>400</v>
      </c>
      <c r="L224" s="78">
        <f t="shared" si="10"/>
        <v>4237.7</v>
      </c>
      <c r="M224" s="79"/>
      <c r="N224" s="101"/>
    </row>
    <row r="225" spans="1:14" x14ac:dyDescent="0.25">
      <c r="A225" s="25">
        <f t="shared" si="11"/>
        <v>215</v>
      </c>
      <c r="B225" s="77" t="s">
        <v>829</v>
      </c>
      <c r="C225" s="47" t="s">
        <v>1049</v>
      </c>
      <c r="D225" s="25" t="s">
        <v>887</v>
      </c>
      <c r="E225" s="78">
        <v>73.59</v>
      </c>
      <c r="F225" s="25">
        <f t="shared" si="9"/>
        <v>29.999999999999996</v>
      </c>
      <c r="G225" s="78">
        <v>2207.6999999999998</v>
      </c>
      <c r="H225" s="78"/>
      <c r="I225" s="78">
        <v>250</v>
      </c>
      <c r="J225" s="78">
        <v>1380</v>
      </c>
      <c r="K225" s="78">
        <v>400</v>
      </c>
      <c r="L225" s="78">
        <f t="shared" si="10"/>
        <v>4237.7</v>
      </c>
      <c r="M225" s="79"/>
      <c r="N225" s="101"/>
    </row>
    <row r="226" spans="1:14" x14ac:dyDescent="0.25">
      <c r="A226" s="25">
        <f t="shared" si="11"/>
        <v>216</v>
      </c>
      <c r="B226" s="77" t="s">
        <v>829</v>
      </c>
      <c r="C226" s="47" t="s">
        <v>1050</v>
      </c>
      <c r="D226" s="25" t="s">
        <v>887</v>
      </c>
      <c r="E226" s="78">
        <v>73.59</v>
      </c>
      <c r="F226" s="25">
        <f t="shared" si="9"/>
        <v>29.999999999999996</v>
      </c>
      <c r="G226" s="78">
        <v>2207.6999999999998</v>
      </c>
      <c r="H226" s="78"/>
      <c r="I226" s="78">
        <v>250</v>
      </c>
      <c r="J226" s="78">
        <v>1380</v>
      </c>
      <c r="K226" s="78">
        <v>400</v>
      </c>
      <c r="L226" s="78">
        <f t="shared" si="10"/>
        <v>4237.7</v>
      </c>
      <c r="M226" s="79"/>
      <c r="N226" s="101"/>
    </row>
    <row r="227" spans="1:14" x14ac:dyDescent="0.25">
      <c r="A227" s="25">
        <f t="shared" si="11"/>
        <v>217</v>
      </c>
      <c r="B227" s="77" t="s">
        <v>829</v>
      </c>
      <c r="C227" s="47" t="s">
        <v>1051</v>
      </c>
      <c r="D227" s="25" t="s">
        <v>887</v>
      </c>
      <c r="E227" s="78">
        <v>73.59</v>
      </c>
      <c r="F227" s="25">
        <f t="shared" si="9"/>
        <v>29.999999999999996</v>
      </c>
      <c r="G227" s="78">
        <v>2207.6999999999998</v>
      </c>
      <c r="H227" s="78"/>
      <c r="I227" s="78">
        <v>250</v>
      </c>
      <c r="J227" s="78">
        <v>1380</v>
      </c>
      <c r="K227" s="78">
        <v>400</v>
      </c>
      <c r="L227" s="78">
        <f t="shared" si="10"/>
        <v>4237.7</v>
      </c>
      <c r="M227" s="79"/>
      <c r="N227" s="101"/>
    </row>
    <row r="228" spans="1:14" x14ac:dyDescent="0.25">
      <c r="A228" s="25">
        <f t="shared" si="11"/>
        <v>218</v>
      </c>
      <c r="B228" s="77" t="s">
        <v>829</v>
      </c>
      <c r="C228" s="47" t="s">
        <v>1052</v>
      </c>
      <c r="D228" s="25" t="s">
        <v>887</v>
      </c>
      <c r="E228" s="78">
        <v>73.59</v>
      </c>
      <c r="F228" s="25">
        <f t="shared" si="9"/>
        <v>29.999999999999996</v>
      </c>
      <c r="G228" s="78">
        <v>2207.6999999999998</v>
      </c>
      <c r="H228" s="78"/>
      <c r="I228" s="78">
        <v>250</v>
      </c>
      <c r="J228" s="78">
        <v>1380</v>
      </c>
      <c r="K228" s="78">
        <v>400</v>
      </c>
      <c r="L228" s="78">
        <f t="shared" si="10"/>
        <v>4237.7</v>
      </c>
      <c r="M228" s="79"/>
      <c r="N228" s="101"/>
    </row>
    <row r="229" spans="1:14" x14ac:dyDescent="0.25">
      <c r="A229" s="25">
        <f t="shared" si="11"/>
        <v>219</v>
      </c>
      <c r="B229" s="77" t="s">
        <v>829</v>
      </c>
      <c r="C229" s="47" t="s">
        <v>1053</v>
      </c>
      <c r="D229" s="25" t="s">
        <v>887</v>
      </c>
      <c r="E229" s="78">
        <v>73.59</v>
      </c>
      <c r="F229" s="25">
        <f t="shared" si="9"/>
        <v>29.999999999999996</v>
      </c>
      <c r="G229" s="78">
        <v>2207.6999999999998</v>
      </c>
      <c r="H229" s="78"/>
      <c r="I229" s="78">
        <v>250</v>
      </c>
      <c r="J229" s="78">
        <v>1380</v>
      </c>
      <c r="K229" s="78">
        <v>400</v>
      </c>
      <c r="L229" s="78">
        <f t="shared" si="10"/>
        <v>4237.7</v>
      </c>
      <c r="M229" s="79"/>
      <c r="N229" s="101"/>
    </row>
    <row r="230" spans="1:14" x14ac:dyDescent="0.25">
      <c r="A230" s="25">
        <f t="shared" si="11"/>
        <v>220</v>
      </c>
      <c r="B230" s="77" t="s">
        <v>829</v>
      </c>
      <c r="C230" s="47" t="s">
        <v>1054</v>
      </c>
      <c r="D230" s="25" t="s">
        <v>887</v>
      </c>
      <c r="E230" s="78">
        <v>73.59</v>
      </c>
      <c r="F230" s="25">
        <f t="shared" si="9"/>
        <v>29.999999999999996</v>
      </c>
      <c r="G230" s="78">
        <v>2207.6999999999998</v>
      </c>
      <c r="H230" s="78"/>
      <c r="I230" s="78">
        <f>250</f>
        <v>250</v>
      </c>
      <c r="J230" s="78">
        <f>1150</f>
        <v>1150</v>
      </c>
      <c r="K230" s="78">
        <f>400</f>
        <v>400</v>
      </c>
      <c r="L230" s="78">
        <f t="shared" si="10"/>
        <v>4007.7</v>
      </c>
      <c r="M230" s="25"/>
      <c r="N230" s="101"/>
    </row>
    <row r="231" spans="1:14" x14ac:dyDescent="0.25">
      <c r="A231" s="25">
        <f t="shared" si="11"/>
        <v>221</v>
      </c>
      <c r="B231" s="77" t="s">
        <v>829</v>
      </c>
      <c r="C231" s="47" t="s">
        <v>1055</v>
      </c>
      <c r="D231" s="25" t="s">
        <v>887</v>
      </c>
      <c r="E231" s="78">
        <v>73.59</v>
      </c>
      <c r="F231" s="25">
        <f t="shared" si="9"/>
        <v>29.999999999999996</v>
      </c>
      <c r="G231" s="78">
        <v>2207.6999999999998</v>
      </c>
      <c r="H231" s="78">
        <v>75</v>
      </c>
      <c r="I231" s="78">
        <v>250</v>
      </c>
      <c r="J231" s="78">
        <v>1380</v>
      </c>
      <c r="K231" s="78">
        <v>400</v>
      </c>
      <c r="L231" s="78">
        <f t="shared" si="10"/>
        <v>4312.7</v>
      </c>
      <c r="M231" s="79"/>
      <c r="N231" s="101"/>
    </row>
    <row r="232" spans="1:14" x14ac:dyDescent="0.25">
      <c r="A232" s="25">
        <f t="shared" si="11"/>
        <v>222</v>
      </c>
      <c r="B232" s="77" t="s">
        <v>829</v>
      </c>
      <c r="C232" s="47" t="s">
        <v>1056</v>
      </c>
      <c r="D232" s="25" t="s">
        <v>887</v>
      </c>
      <c r="E232" s="78">
        <v>73.59</v>
      </c>
      <c r="F232" s="25">
        <f t="shared" si="9"/>
        <v>29.999999999999996</v>
      </c>
      <c r="G232" s="78">
        <v>2207.6999999999998</v>
      </c>
      <c r="H232" s="78"/>
      <c r="I232" s="78">
        <f>250</f>
        <v>250</v>
      </c>
      <c r="J232" s="78">
        <f>1150</f>
        <v>1150</v>
      </c>
      <c r="K232" s="78">
        <f>400</f>
        <v>400</v>
      </c>
      <c r="L232" s="78">
        <f t="shared" si="10"/>
        <v>4007.7</v>
      </c>
      <c r="M232" s="25"/>
      <c r="N232" s="101"/>
    </row>
    <row r="233" spans="1:14" x14ac:dyDescent="0.25">
      <c r="A233" s="25">
        <f t="shared" si="11"/>
        <v>223</v>
      </c>
      <c r="B233" s="77" t="s">
        <v>829</v>
      </c>
      <c r="C233" s="47" t="s">
        <v>1057</v>
      </c>
      <c r="D233" s="25" t="s">
        <v>887</v>
      </c>
      <c r="E233" s="78">
        <v>73.59</v>
      </c>
      <c r="F233" s="25">
        <f t="shared" si="9"/>
        <v>29.999999999999996</v>
      </c>
      <c r="G233" s="78">
        <v>2207.6999999999998</v>
      </c>
      <c r="H233" s="78"/>
      <c r="I233" s="78">
        <v>250</v>
      </c>
      <c r="J233" s="78">
        <v>1380</v>
      </c>
      <c r="K233" s="78">
        <v>400</v>
      </c>
      <c r="L233" s="78">
        <f t="shared" si="10"/>
        <v>4237.7</v>
      </c>
      <c r="M233" s="79"/>
      <c r="N233" s="101"/>
    </row>
    <row r="234" spans="1:14" x14ac:dyDescent="0.25">
      <c r="A234" s="25">
        <f t="shared" si="11"/>
        <v>224</v>
      </c>
      <c r="B234" s="77" t="s">
        <v>829</v>
      </c>
      <c r="C234" s="47" t="s">
        <v>1058</v>
      </c>
      <c r="D234" s="25" t="s">
        <v>887</v>
      </c>
      <c r="E234" s="78">
        <v>73.59</v>
      </c>
      <c r="F234" s="25">
        <f t="shared" si="9"/>
        <v>29.999999999999996</v>
      </c>
      <c r="G234" s="78">
        <v>2207.6999999999998</v>
      </c>
      <c r="H234" s="78"/>
      <c r="I234" s="78">
        <v>250</v>
      </c>
      <c r="J234" s="78">
        <v>1380</v>
      </c>
      <c r="K234" s="78">
        <v>400</v>
      </c>
      <c r="L234" s="78">
        <f t="shared" si="10"/>
        <v>4237.7</v>
      </c>
      <c r="M234" s="79"/>
      <c r="N234" s="101"/>
    </row>
    <row r="235" spans="1:14" x14ac:dyDescent="0.25">
      <c r="A235" s="25">
        <f t="shared" si="11"/>
        <v>225</v>
      </c>
      <c r="B235" s="77" t="s">
        <v>829</v>
      </c>
      <c r="C235" s="47" t="s">
        <v>1059</v>
      </c>
      <c r="D235" s="25" t="s">
        <v>887</v>
      </c>
      <c r="E235" s="78">
        <v>73.59</v>
      </c>
      <c r="F235" s="25">
        <f t="shared" si="9"/>
        <v>29.999999999999996</v>
      </c>
      <c r="G235" s="78">
        <v>2207.6999999999998</v>
      </c>
      <c r="H235" s="78"/>
      <c r="I235" s="78">
        <v>250</v>
      </c>
      <c r="J235" s="78">
        <v>1380</v>
      </c>
      <c r="K235" s="78">
        <v>400</v>
      </c>
      <c r="L235" s="78">
        <f t="shared" si="10"/>
        <v>4237.7</v>
      </c>
      <c r="M235" s="79"/>
      <c r="N235" s="101"/>
    </row>
    <row r="236" spans="1:14" x14ac:dyDescent="0.25">
      <c r="A236" s="25">
        <f t="shared" si="11"/>
        <v>226</v>
      </c>
      <c r="B236" s="77" t="s">
        <v>829</v>
      </c>
      <c r="C236" s="47" t="s">
        <v>1060</v>
      </c>
      <c r="D236" s="25" t="s">
        <v>887</v>
      </c>
      <c r="E236" s="78">
        <v>73.59</v>
      </c>
      <c r="F236" s="25">
        <f t="shared" si="9"/>
        <v>29.999999999999996</v>
      </c>
      <c r="G236" s="78">
        <v>2207.6999999999998</v>
      </c>
      <c r="H236" s="78"/>
      <c r="I236" s="78">
        <v>250</v>
      </c>
      <c r="J236" s="78">
        <v>1380</v>
      </c>
      <c r="K236" s="78">
        <v>400</v>
      </c>
      <c r="L236" s="78">
        <f t="shared" si="10"/>
        <v>4237.7</v>
      </c>
      <c r="M236" s="79"/>
      <c r="N236" s="101"/>
    </row>
    <row r="237" spans="1:14" x14ac:dyDescent="0.25">
      <c r="A237" s="25">
        <f t="shared" si="11"/>
        <v>227</v>
      </c>
      <c r="B237" s="77" t="s">
        <v>829</v>
      </c>
      <c r="C237" s="47" t="s">
        <v>1061</v>
      </c>
      <c r="D237" s="25" t="s">
        <v>887</v>
      </c>
      <c r="E237" s="78">
        <v>73.59</v>
      </c>
      <c r="F237" s="25">
        <f t="shared" si="9"/>
        <v>29.999999999999996</v>
      </c>
      <c r="G237" s="78">
        <v>2207.6999999999998</v>
      </c>
      <c r="H237" s="78"/>
      <c r="I237" s="78">
        <f>250</f>
        <v>250</v>
      </c>
      <c r="J237" s="78">
        <f>1150</f>
        <v>1150</v>
      </c>
      <c r="K237" s="78">
        <f>400</f>
        <v>400</v>
      </c>
      <c r="L237" s="78">
        <f t="shared" si="10"/>
        <v>4007.7</v>
      </c>
      <c r="M237" s="25"/>
      <c r="N237" s="101"/>
    </row>
    <row r="238" spans="1:14" x14ac:dyDescent="0.25">
      <c r="A238" s="25">
        <f t="shared" si="11"/>
        <v>228</v>
      </c>
      <c r="B238" s="77" t="s">
        <v>829</v>
      </c>
      <c r="C238" s="47" t="s">
        <v>1062</v>
      </c>
      <c r="D238" s="25" t="s">
        <v>1063</v>
      </c>
      <c r="E238" s="78">
        <v>74.63</v>
      </c>
      <c r="F238" s="25">
        <f t="shared" si="9"/>
        <v>30.000000000000004</v>
      </c>
      <c r="G238" s="78">
        <v>2238.9</v>
      </c>
      <c r="H238" s="78">
        <v>75</v>
      </c>
      <c r="I238" s="78">
        <v>250</v>
      </c>
      <c r="J238" s="78">
        <v>1380</v>
      </c>
      <c r="K238" s="78">
        <v>400</v>
      </c>
      <c r="L238" s="78">
        <f t="shared" si="10"/>
        <v>4343.8999999999996</v>
      </c>
      <c r="M238" s="79"/>
      <c r="N238" s="101"/>
    </row>
    <row r="239" spans="1:14" x14ac:dyDescent="0.25">
      <c r="A239" s="25">
        <f t="shared" si="11"/>
        <v>229</v>
      </c>
      <c r="B239" s="77" t="s">
        <v>829</v>
      </c>
      <c r="C239" s="47" t="s">
        <v>1064</v>
      </c>
      <c r="D239" s="25" t="s">
        <v>831</v>
      </c>
      <c r="E239" s="78">
        <v>71.400000000000006</v>
      </c>
      <c r="F239" s="25">
        <f t="shared" si="9"/>
        <v>29.999999999999996</v>
      </c>
      <c r="G239" s="78">
        <v>2142</v>
      </c>
      <c r="H239" s="78">
        <v>35</v>
      </c>
      <c r="I239" s="78">
        <v>250</v>
      </c>
      <c r="J239" s="78">
        <v>1380</v>
      </c>
      <c r="K239" s="78">
        <v>400</v>
      </c>
      <c r="L239" s="78">
        <f t="shared" si="10"/>
        <v>4207</v>
      </c>
      <c r="M239" s="79"/>
      <c r="N239" s="101"/>
    </row>
    <row r="240" spans="1:14" x14ac:dyDescent="0.25">
      <c r="A240" s="25">
        <f t="shared" si="11"/>
        <v>230</v>
      </c>
      <c r="B240" s="77" t="s">
        <v>829</v>
      </c>
      <c r="C240" s="47" t="s">
        <v>1065</v>
      </c>
      <c r="D240" s="25" t="s">
        <v>831</v>
      </c>
      <c r="E240" s="78">
        <v>71.400000000000006</v>
      </c>
      <c r="F240" s="25">
        <f t="shared" si="9"/>
        <v>29.999999999999996</v>
      </c>
      <c r="G240" s="78">
        <v>2142</v>
      </c>
      <c r="H240" s="78">
        <v>35</v>
      </c>
      <c r="I240" s="78">
        <v>250</v>
      </c>
      <c r="J240" s="78">
        <v>1380</v>
      </c>
      <c r="K240" s="78">
        <v>400</v>
      </c>
      <c r="L240" s="78">
        <f t="shared" si="10"/>
        <v>4207</v>
      </c>
      <c r="M240" s="79"/>
      <c r="N240" s="101"/>
    </row>
    <row r="241" spans="1:14" x14ac:dyDescent="0.25">
      <c r="A241" s="25">
        <f t="shared" si="11"/>
        <v>231</v>
      </c>
      <c r="B241" s="77" t="s">
        <v>829</v>
      </c>
      <c r="C241" s="47" t="s">
        <v>1066</v>
      </c>
      <c r="D241" s="25" t="s">
        <v>831</v>
      </c>
      <c r="E241" s="78">
        <v>71.400000000000006</v>
      </c>
      <c r="F241" s="25">
        <f t="shared" si="9"/>
        <v>29.999999999999996</v>
      </c>
      <c r="G241" s="78">
        <v>2142</v>
      </c>
      <c r="H241" s="78"/>
      <c r="I241" s="78">
        <v>250</v>
      </c>
      <c r="J241" s="78">
        <v>1380</v>
      </c>
      <c r="K241" s="78">
        <v>400</v>
      </c>
      <c r="L241" s="78">
        <f t="shared" si="10"/>
        <v>4172</v>
      </c>
      <c r="M241" s="79"/>
      <c r="N241" s="101"/>
    </row>
    <row r="242" spans="1:14" x14ac:dyDescent="0.25">
      <c r="A242" s="25">
        <f t="shared" si="11"/>
        <v>232</v>
      </c>
      <c r="B242" s="77" t="s">
        <v>829</v>
      </c>
      <c r="C242" s="47" t="s">
        <v>1067</v>
      </c>
      <c r="D242" s="25" t="s">
        <v>887</v>
      </c>
      <c r="E242" s="78">
        <v>73.59</v>
      </c>
      <c r="F242" s="25">
        <f t="shared" si="9"/>
        <v>29.999999999999996</v>
      </c>
      <c r="G242" s="78">
        <v>2207.6999999999998</v>
      </c>
      <c r="H242" s="78"/>
      <c r="I242" s="78">
        <v>250</v>
      </c>
      <c r="J242" s="78">
        <v>1380</v>
      </c>
      <c r="K242" s="78">
        <v>400</v>
      </c>
      <c r="L242" s="78">
        <f t="shared" si="10"/>
        <v>4237.7</v>
      </c>
      <c r="M242" s="79"/>
      <c r="N242" s="101"/>
    </row>
    <row r="243" spans="1:14" x14ac:dyDescent="0.25">
      <c r="A243" s="25">
        <f t="shared" si="11"/>
        <v>233</v>
      </c>
      <c r="B243" s="77" t="s">
        <v>829</v>
      </c>
      <c r="C243" s="47" t="s">
        <v>1068</v>
      </c>
      <c r="D243" s="25" t="s">
        <v>887</v>
      </c>
      <c r="E243" s="78">
        <v>73.59</v>
      </c>
      <c r="F243" s="25">
        <f t="shared" si="9"/>
        <v>29.999999999999996</v>
      </c>
      <c r="G243" s="78">
        <v>2207.6999999999998</v>
      </c>
      <c r="H243" s="78"/>
      <c r="I243" s="78">
        <v>250</v>
      </c>
      <c r="J243" s="78">
        <v>1380</v>
      </c>
      <c r="K243" s="78">
        <v>400</v>
      </c>
      <c r="L243" s="78">
        <f t="shared" si="10"/>
        <v>4237.7</v>
      </c>
      <c r="M243" s="79"/>
      <c r="N243" s="101"/>
    </row>
    <row r="244" spans="1:14" x14ac:dyDescent="0.25">
      <c r="A244" s="25">
        <f t="shared" si="11"/>
        <v>234</v>
      </c>
      <c r="B244" s="77" t="s">
        <v>829</v>
      </c>
      <c r="C244" s="47" t="s">
        <v>1069</v>
      </c>
      <c r="D244" s="25" t="s">
        <v>887</v>
      </c>
      <c r="E244" s="78">
        <v>73.59</v>
      </c>
      <c r="F244" s="25">
        <f t="shared" si="9"/>
        <v>29.999999999999996</v>
      </c>
      <c r="G244" s="78">
        <v>2207.6999999999998</v>
      </c>
      <c r="H244" s="78">
        <v>35</v>
      </c>
      <c r="I244" s="78">
        <v>250</v>
      </c>
      <c r="J244" s="78">
        <v>1380</v>
      </c>
      <c r="K244" s="78">
        <v>400</v>
      </c>
      <c r="L244" s="78">
        <f t="shared" si="10"/>
        <v>4272.7</v>
      </c>
      <c r="M244" s="79"/>
      <c r="N244" s="101"/>
    </row>
    <row r="245" spans="1:14" x14ac:dyDescent="0.25">
      <c r="A245" s="25">
        <f t="shared" si="11"/>
        <v>235</v>
      </c>
      <c r="B245" s="77" t="s">
        <v>829</v>
      </c>
      <c r="C245" s="47" t="s">
        <v>1070</v>
      </c>
      <c r="D245" s="25" t="s">
        <v>887</v>
      </c>
      <c r="E245" s="78">
        <v>73.59</v>
      </c>
      <c r="F245" s="25">
        <f t="shared" si="9"/>
        <v>29.999999999999996</v>
      </c>
      <c r="G245" s="78">
        <v>2207.6999999999998</v>
      </c>
      <c r="H245" s="78"/>
      <c r="I245" s="78">
        <v>250</v>
      </c>
      <c r="J245" s="78">
        <v>1380</v>
      </c>
      <c r="K245" s="78">
        <v>400</v>
      </c>
      <c r="L245" s="78">
        <f t="shared" si="10"/>
        <v>4237.7</v>
      </c>
      <c r="M245" s="79"/>
      <c r="N245" s="101"/>
    </row>
    <row r="246" spans="1:14" x14ac:dyDescent="0.25">
      <c r="A246" s="25">
        <f t="shared" si="11"/>
        <v>236</v>
      </c>
      <c r="B246" s="77" t="s">
        <v>829</v>
      </c>
      <c r="C246" s="47" t="s">
        <v>1071</v>
      </c>
      <c r="D246" s="25" t="s">
        <v>887</v>
      </c>
      <c r="E246" s="78">
        <v>73.59</v>
      </c>
      <c r="F246" s="25">
        <f t="shared" si="9"/>
        <v>29.999999999999996</v>
      </c>
      <c r="G246" s="78">
        <v>2207.6999999999998</v>
      </c>
      <c r="H246" s="78"/>
      <c r="I246" s="78">
        <v>250</v>
      </c>
      <c r="J246" s="78">
        <v>1380</v>
      </c>
      <c r="K246" s="78">
        <v>400</v>
      </c>
      <c r="L246" s="78">
        <f t="shared" si="10"/>
        <v>4237.7</v>
      </c>
      <c r="M246" s="79"/>
      <c r="N246" s="101"/>
    </row>
    <row r="247" spans="1:14" x14ac:dyDescent="0.25">
      <c r="A247" s="25">
        <f t="shared" si="11"/>
        <v>237</v>
      </c>
      <c r="B247" s="77" t="s">
        <v>829</v>
      </c>
      <c r="C247" s="47" t="s">
        <v>1072</v>
      </c>
      <c r="D247" s="25" t="s">
        <v>887</v>
      </c>
      <c r="E247" s="78">
        <v>73.59</v>
      </c>
      <c r="F247" s="25">
        <f t="shared" si="9"/>
        <v>29.999999999999996</v>
      </c>
      <c r="G247" s="78">
        <v>2207.6999999999998</v>
      </c>
      <c r="H247" s="78"/>
      <c r="I247" s="78">
        <v>250</v>
      </c>
      <c r="J247" s="78">
        <v>1380</v>
      </c>
      <c r="K247" s="78">
        <v>400</v>
      </c>
      <c r="L247" s="78">
        <f t="shared" si="10"/>
        <v>4237.7</v>
      </c>
      <c r="M247" s="79"/>
      <c r="N247" s="101"/>
    </row>
    <row r="248" spans="1:14" ht="30" x14ac:dyDescent="0.25">
      <c r="A248" s="25">
        <f t="shared" si="11"/>
        <v>238</v>
      </c>
      <c r="B248" s="77" t="s">
        <v>829</v>
      </c>
      <c r="C248" s="47" t="s">
        <v>1073</v>
      </c>
      <c r="D248" s="25" t="s">
        <v>887</v>
      </c>
      <c r="E248" s="78">
        <v>73.59</v>
      </c>
      <c r="F248" s="25">
        <f t="shared" si="9"/>
        <v>29.999999999999996</v>
      </c>
      <c r="G248" s="78">
        <v>2207.6999999999998</v>
      </c>
      <c r="H248" s="78"/>
      <c r="I248" s="78">
        <v>250</v>
      </c>
      <c r="J248" s="78">
        <v>1380</v>
      </c>
      <c r="K248" s="78">
        <v>400</v>
      </c>
      <c r="L248" s="78">
        <f t="shared" si="10"/>
        <v>4237.7</v>
      </c>
      <c r="M248" s="79"/>
      <c r="N248" s="101"/>
    </row>
    <row r="249" spans="1:14" x14ac:dyDescent="0.25">
      <c r="A249" s="25">
        <f t="shared" si="11"/>
        <v>239</v>
      </c>
      <c r="B249" s="77" t="s">
        <v>829</v>
      </c>
      <c r="C249" s="47" t="s">
        <v>1074</v>
      </c>
      <c r="D249" s="25" t="s">
        <v>887</v>
      </c>
      <c r="E249" s="78">
        <v>73.59</v>
      </c>
      <c r="F249" s="25">
        <f t="shared" si="9"/>
        <v>29.999999999999996</v>
      </c>
      <c r="G249" s="78">
        <v>2207.6999999999998</v>
      </c>
      <c r="H249" s="78"/>
      <c r="I249" s="78">
        <v>250</v>
      </c>
      <c r="J249" s="78">
        <v>1380</v>
      </c>
      <c r="K249" s="78">
        <v>400</v>
      </c>
      <c r="L249" s="78">
        <f t="shared" si="10"/>
        <v>4237.7</v>
      </c>
      <c r="M249" s="79"/>
      <c r="N249" s="101"/>
    </row>
    <row r="250" spans="1:14" x14ac:dyDescent="0.25">
      <c r="A250" s="25">
        <f t="shared" si="11"/>
        <v>240</v>
      </c>
      <c r="B250" s="77" t="s">
        <v>829</v>
      </c>
      <c r="C250" s="47" t="s">
        <v>1075</v>
      </c>
      <c r="D250" s="25" t="s">
        <v>887</v>
      </c>
      <c r="E250" s="78">
        <v>73.59</v>
      </c>
      <c r="F250" s="25">
        <f t="shared" si="9"/>
        <v>29.999999999999996</v>
      </c>
      <c r="G250" s="78">
        <v>2207.6999999999998</v>
      </c>
      <c r="H250" s="78"/>
      <c r="I250" s="78">
        <v>250</v>
      </c>
      <c r="J250" s="78">
        <v>1380</v>
      </c>
      <c r="K250" s="78">
        <v>400</v>
      </c>
      <c r="L250" s="78">
        <f t="shared" si="10"/>
        <v>4237.7</v>
      </c>
      <c r="M250" s="79"/>
      <c r="N250" s="101"/>
    </row>
    <row r="251" spans="1:14" x14ac:dyDescent="0.25">
      <c r="A251" s="25">
        <f t="shared" si="11"/>
        <v>241</v>
      </c>
      <c r="B251" s="77" t="s">
        <v>829</v>
      </c>
      <c r="C251" s="47" t="s">
        <v>1076</v>
      </c>
      <c r="D251" s="25" t="s">
        <v>887</v>
      </c>
      <c r="E251" s="78">
        <v>73.59</v>
      </c>
      <c r="F251" s="25">
        <f t="shared" si="9"/>
        <v>29.999999999999996</v>
      </c>
      <c r="G251" s="78">
        <v>2207.6999999999998</v>
      </c>
      <c r="H251" s="78"/>
      <c r="I251" s="78">
        <v>250</v>
      </c>
      <c r="J251" s="78">
        <v>1380</v>
      </c>
      <c r="K251" s="78">
        <v>400</v>
      </c>
      <c r="L251" s="78">
        <f t="shared" si="10"/>
        <v>4237.7</v>
      </c>
      <c r="M251" s="79"/>
      <c r="N251" s="101"/>
    </row>
    <row r="252" spans="1:14" x14ac:dyDescent="0.25">
      <c r="A252" s="25">
        <f t="shared" si="11"/>
        <v>242</v>
      </c>
      <c r="B252" s="77" t="s">
        <v>829</v>
      </c>
      <c r="C252" s="47" t="s">
        <v>1077</v>
      </c>
      <c r="D252" s="25" t="s">
        <v>887</v>
      </c>
      <c r="E252" s="78">
        <v>73.59</v>
      </c>
      <c r="F252" s="25">
        <f t="shared" si="9"/>
        <v>29.999999999999996</v>
      </c>
      <c r="G252" s="78">
        <v>2207.6999999999998</v>
      </c>
      <c r="H252" s="78"/>
      <c r="I252" s="78">
        <v>250</v>
      </c>
      <c r="J252" s="78">
        <v>1380</v>
      </c>
      <c r="K252" s="78">
        <v>400</v>
      </c>
      <c r="L252" s="78">
        <f t="shared" si="10"/>
        <v>4237.7</v>
      </c>
      <c r="M252" s="79"/>
      <c r="N252" s="101"/>
    </row>
    <row r="253" spans="1:14" x14ac:dyDescent="0.25">
      <c r="A253" s="25">
        <f t="shared" si="11"/>
        <v>243</v>
      </c>
      <c r="B253" s="77" t="s">
        <v>829</v>
      </c>
      <c r="C253" s="47" t="s">
        <v>1078</v>
      </c>
      <c r="D253" s="25" t="s">
        <v>887</v>
      </c>
      <c r="E253" s="78">
        <v>73.59</v>
      </c>
      <c r="F253" s="25">
        <f t="shared" si="9"/>
        <v>29.999999999999996</v>
      </c>
      <c r="G253" s="78">
        <v>2207.6999999999998</v>
      </c>
      <c r="H253" s="78"/>
      <c r="I253" s="78">
        <v>250</v>
      </c>
      <c r="J253" s="78">
        <v>1380</v>
      </c>
      <c r="K253" s="78">
        <v>400</v>
      </c>
      <c r="L253" s="78">
        <f t="shared" si="10"/>
        <v>4237.7</v>
      </c>
      <c r="M253" s="79"/>
      <c r="N253" s="101"/>
    </row>
    <row r="254" spans="1:14" x14ac:dyDescent="0.25">
      <c r="A254" s="25">
        <f t="shared" si="11"/>
        <v>244</v>
      </c>
      <c r="B254" s="77" t="s">
        <v>829</v>
      </c>
      <c r="C254" s="47" t="s">
        <v>1079</v>
      </c>
      <c r="D254" s="25" t="s">
        <v>887</v>
      </c>
      <c r="E254" s="78">
        <v>73.59</v>
      </c>
      <c r="F254" s="25">
        <f t="shared" si="9"/>
        <v>29.999999999999996</v>
      </c>
      <c r="G254" s="78">
        <v>2207.6999999999998</v>
      </c>
      <c r="H254" s="78"/>
      <c r="I254" s="78">
        <v>250</v>
      </c>
      <c r="J254" s="78">
        <v>1380</v>
      </c>
      <c r="K254" s="78">
        <v>400</v>
      </c>
      <c r="L254" s="78">
        <f t="shared" si="10"/>
        <v>4237.7</v>
      </c>
      <c r="M254" s="79"/>
      <c r="N254" s="101"/>
    </row>
    <row r="255" spans="1:14" x14ac:dyDescent="0.25">
      <c r="A255" s="25">
        <f t="shared" si="11"/>
        <v>245</v>
      </c>
      <c r="B255" s="77" t="s">
        <v>829</v>
      </c>
      <c r="C255" s="47" t="s">
        <v>1080</v>
      </c>
      <c r="D255" s="25" t="s">
        <v>887</v>
      </c>
      <c r="E255" s="78">
        <v>73.59</v>
      </c>
      <c r="F255" s="25">
        <f t="shared" si="9"/>
        <v>29.999999999999996</v>
      </c>
      <c r="G255" s="78">
        <v>2207.6999999999998</v>
      </c>
      <c r="H255" s="78"/>
      <c r="I255" s="78">
        <v>250</v>
      </c>
      <c r="J255" s="78">
        <v>1380</v>
      </c>
      <c r="K255" s="78">
        <v>400</v>
      </c>
      <c r="L255" s="78">
        <f t="shared" si="10"/>
        <v>4237.7</v>
      </c>
      <c r="M255" s="79"/>
      <c r="N255" s="101"/>
    </row>
    <row r="256" spans="1:14" x14ac:dyDescent="0.25">
      <c r="A256" s="25">
        <f t="shared" si="11"/>
        <v>246</v>
      </c>
      <c r="B256" s="77" t="s">
        <v>829</v>
      </c>
      <c r="C256" s="47" t="s">
        <v>1081</v>
      </c>
      <c r="D256" s="25" t="s">
        <v>887</v>
      </c>
      <c r="E256" s="78">
        <v>73.59</v>
      </c>
      <c r="F256" s="25">
        <f t="shared" si="9"/>
        <v>29.999999999999996</v>
      </c>
      <c r="G256" s="78">
        <v>2207.6999999999998</v>
      </c>
      <c r="H256" s="78"/>
      <c r="I256" s="78">
        <v>250</v>
      </c>
      <c r="J256" s="78">
        <v>1380</v>
      </c>
      <c r="K256" s="78">
        <v>400</v>
      </c>
      <c r="L256" s="78">
        <f t="shared" si="10"/>
        <v>4237.7</v>
      </c>
      <c r="M256" s="79"/>
      <c r="N256" s="101"/>
    </row>
    <row r="257" spans="1:14" x14ac:dyDescent="0.25">
      <c r="A257" s="25">
        <f t="shared" si="11"/>
        <v>247</v>
      </c>
      <c r="B257" s="77" t="s">
        <v>829</v>
      </c>
      <c r="C257" s="47" t="s">
        <v>1082</v>
      </c>
      <c r="D257" s="25" t="s">
        <v>887</v>
      </c>
      <c r="E257" s="78">
        <v>73.59</v>
      </c>
      <c r="F257" s="25">
        <f t="shared" si="9"/>
        <v>29.999999999999996</v>
      </c>
      <c r="G257" s="78">
        <v>2207.6999999999998</v>
      </c>
      <c r="H257" s="78"/>
      <c r="I257" s="78">
        <v>250</v>
      </c>
      <c r="J257" s="78">
        <v>1380</v>
      </c>
      <c r="K257" s="78">
        <v>400</v>
      </c>
      <c r="L257" s="78">
        <f t="shared" si="10"/>
        <v>4237.7</v>
      </c>
      <c r="M257" s="79"/>
      <c r="N257" s="101"/>
    </row>
    <row r="258" spans="1:14" x14ac:dyDescent="0.25">
      <c r="A258" s="25">
        <f t="shared" si="11"/>
        <v>248</v>
      </c>
      <c r="B258" s="77" t="s">
        <v>829</v>
      </c>
      <c r="C258" s="47" t="s">
        <v>1083</v>
      </c>
      <c r="D258" s="25" t="s">
        <v>887</v>
      </c>
      <c r="E258" s="78">
        <v>73.59</v>
      </c>
      <c r="F258" s="25">
        <f t="shared" si="9"/>
        <v>29.999999999999996</v>
      </c>
      <c r="G258" s="78">
        <v>2207.6999999999998</v>
      </c>
      <c r="H258" s="78"/>
      <c r="I258" s="78">
        <v>250</v>
      </c>
      <c r="J258" s="78">
        <v>1380</v>
      </c>
      <c r="K258" s="78">
        <v>400</v>
      </c>
      <c r="L258" s="78">
        <f t="shared" si="10"/>
        <v>4237.7</v>
      </c>
      <c r="M258" s="79"/>
      <c r="N258" s="101"/>
    </row>
    <row r="259" spans="1:14" x14ac:dyDescent="0.25">
      <c r="A259" s="25">
        <f t="shared" si="11"/>
        <v>249</v>
      </c>
      <c r="B259" s="77" t="s">
        <v>829</v>
      </c>
      <c r="C259" s="47" t="s">
        <v>1084</v>
      </c>
      <c r="D259" s="25" t="s">
        <v>887</v>
      </c>
      <c r="E259" s="78">
        <v>73.59</v>
      </c>
      <c r="F259" s="25">
        <f t="shared" si="9"/>
        <v>29.999999999999996</v>
      </c>
      <c r="G259" s="78">
        <v>2207.6999999999998</v>
      </c>
      <c r="H259" s="78"/>
      <c r="I259" s="78">
        <v>250</v>
      </c>
      <c r="J259" s="78">
        <v>1380</v>
      </c>
      <c r="K259" s="78">
        <v>400</v>
      </c>
      <c r="L259" s="78">
        <f t="shared" si="10"/>
        <v>4237.7</v>
      </c>
      <c r="M259" s="79"/>
      <c r="N259" s="101"/>
    </row>
    <row r="260" spans="1:14" x14ac:dyDescent="0.25">
      <c r="A260" s="25">
        <f t="shared" si="11"/>
        <v>250</v>
      </c>
      <c r="B260" s="77" t="s">
        <v>829</v>
      </c>
      <c r="C260" s="47" t="s">
        <v>1085</v>
      </c>
      <c r="D260" s="25" t="s">
        <v>887</v>
      </c>
      <c r="E260" s="78">
        <v>73.59</v>
      </c>
      <c r="F260" s="25">
        <f t="shared" si="9"/>
        <v>29.999999999999996</v>
      </c>
      <c r="G260" s="78">
        <v>2207.6999999999998</v>
      </c>
      <c r="H260" s="78"/>
      <c r="I260" s="78">
        <v>250</v>
      </c>
      <c r="J260" s="78">
        <v>1380</v>
      </c>
      <c r="K260" s="78">
        <v>400</v>
      </c>
      <c r="L260" s="78">
        <f t="shared" si="10"/>
        <v>4237.7</v>
      </c>
      <c r="M260" s="79"/>
      <c r="N260" s="101"/>
    </row>
    <row r="261" spans="1:14" x14ac:dyDescent="0.25">
      <c r="A261" s="25">
        <f t="shared" si="11"/>
        <v>251</v>
      </c>
      <c r="B261" s="77" t="s">
        <v>829</v>
      </c>
      <c r="C261" s="47" t="s">
        <v>1086</v>
      </c>
      <c r="D261" s="25" t="s">
        <v>887</v>
      </c>
      <c r="E261" s="78">
        <v>73.59</v>
      </c>
      <c r="F261" s="25">
        <f t="shared" si="9"/>
        <v>29.999999999999996</v>
      </c>
      <c r="G261" s="78">
        <v>2207.6999999999998</v>
      </c>
      <c r="H261" s="78"/>
      <c r="I261" s="78">
        <v>250</v>
      </c>
      <c r="J261" s="78">
        <v>1380</v>
      </c>
      <c r="K261" s="78">
        <v>400</v>
      </c>
      <c r="L261" s="78">
        <f t="shared" si="10"/>
        <v>4237.7</v>
      </c>
      <c r="M261" s="79"/>
      <c r="N261" s="101"/>
    </row>
    <row r="262" spans="1:14" x14ac:dyDescent="0.25">
      <c r="A262" s="25">
        <f t="shared" si="11"/>
        <v>252</v>
      </c>
      <c r="B262" s="77" t="s">
        <v>829</v>
      </c>
      <c r="C262" s="47" t="s">
        <v>1087</v>
      </c>
      <c r="D262" s="25" t="s">
        <v>887</v>
      </c>
      <c r="E262" s="78">
        <v>73.59</v>
      </c>
      <c r="F262" s="25">
        <f t="shared" si="9"/>
        <v>29.999999999999996</v>
      </c>
      <c r="G262" s="78">
        <v>2207.6999999999998</v>
      </c>
      <c r="H262" s="78"/>
      <c r="I262" s="78">
        <v>250</v>
      </c>
      <c r="J262" s="78">
        <v>1380</v>
      </c>
      <c r="K262" s="78">
        <v>400</v>
      </c>
      <c r="L262" s="78">
        <f t="shared" si="10"/>
        <v>4237.7</v>
      </c>
      <c r="M262" s="79"/>
      <c r="N262" s="101"/>
    </row>
    <row r="263" spans="1:14" x14ac:dyDescent="0.25">
      <c r="A263" s="25">
        <f t="shared" si="11"/>
        <v>253</v>
      </c>
      <c r="B263" s="77" t="s">
        <v>829</v>
      </c>
      <c r="C263" s="47" t="s">
        <v>1088</v>
      </c>
      <c r="D263" s="25" t="s">
        <v>887</v>
      </c>
      <c r="E263" s="78">
        <v>73.59</v>
      </c>
      <c r="F263" s="25">
        <f t="shared" si="9"/>
        <v>29.999999999999996</v>
      </c>
      <c r="G263" s="78">
        <v>2207.6999999999998</v>
      </c>
      <c r="H263" s="78"/>
      <c r="I263" s="78">
        <v>250</v>
      </c>
      <c r="J263" s="78">
        <v>1380</v>
      </c>
      <c r="K263" s="78">
        <v>400</v>
      </c>
      <c r="L263" s="78">
        <f t="shared" si="10"/>
        <v>4237.7</v>
      </c>
      <c r="M263" s="79"/>
      <c r="N263" s="101"/>
    </row>
    <row r="264" spans="1:14" x14ac:dyDescent="0.25">
      <c r="A264" s="25">
        <f t="shared" si="11"/>
        <v>254</v>
      </c>
      <c r="B264" s="77" t="s">
        <v>829</v>
      </c>
      <c r="C264" s="47" t="s">
        <v>1089</v>
      </c>
      <c r="D264" s="25" t="s">
        <v>887</v>
      </c>
      <c r="E264" s="78">
        <v>73.59</v>
      </c>
      <c r="F264" s="25">
        <f t="shared" si="9"/>
        <v>29.999999999999996</v>
      </c>
      <c r="G264" s="78">
        <v>2207.6999999999998</v>
      </c>
      <c r="H264" s="78"/>
      <c r="I264" s="78">
        <v>250</v>
      </c>
      <c r="J264" s="78">
        <v>1380</v>
      </c>
      <c r="K264" s="78">
        <v>400</v>
      </c>
      <c r="L264" s="78">
        <f t="shared" si="10"/>
        <v>4237.7</v>
      </c>
      <c r="M264" s="79"/>
      <c r="N264" s="101"/>
    </row>
    <row r="265" spans="1:14" x14ac:dyDescent="0.25">
      <c r="A265" s="25">
        <f t="shared" si="11"/>
        <v>255</v>
      </c>
      <c r="B265" s="77" t="s">
        <v>829</v>
      </c>
      <c r="C265" s="47" t="s">
        <v>1090</v>
      </c>
      <c r="D265" s="25" t="s">
        <v>887</v>
      </c>
      <c r="E265" s="78">
        <v>73.59</v>
      </c>
      <c r="F265" s="25">
        <f t="shared" si="9"/>
        <v>29.999999999999996</v>
      </c>
      <c r="G265" s="78">
        <v>2207.6999999999998</v>
      </c>
      <c r="H265" s="78"/>
      <c r="I265" s="78">
        <v>250</v>
      </c>
      <c r="J265" s="78">
        <v>1380</v>
      </c>
      <c r="K265" s="78">
        <v>400</v>
      </c>
      <c r="L265" s="78">
        <f t="shared" si="10"/>
        <v>4237.7</v>
      </c>
      <c r="M265" s="79"/>
      <c r="N265" s="101"/>
    </row>
    <row r="266" spans="1:14" x14ac:dyDescent="0.25">
      <c r="A266" s="25">
        <f t="shared" si="11"/>
        <v>256</v>
      </c>
      <c r="B266" s="77" t="s">
        <v>829</v>
      </c>
      <c r="C266" s="47" t="s">
        <v>1091</v>
      </c>
      <c r="D266" s="25" t="s">
        <v>887</v>
      </c>
      <c r="E266" s="78">
        <v>73.59</v>
      </c>
      <c r="F266" s="25">
        <f t="shared" si="9"/>
        <v>29.999999999999996</v>
      </c>
      <c r="G266" s="78">
        <v>2207.6999999999998</v>
      </c>
      <c r="H266" s="78"/>
      <c r="I266" s="78">
        <v>250</v>
      </c>
      <c r="J266" s="78">
        <v>1380</v>
      </c>
      <c r="K266" s="78">
        <v>400</v>
      </c>
      <c r="L266" s="78">
        <f t="shared" si="10"/>
        <v>4237.7</v>
      </c>
      <c r="M266" s="79"/>
      <c r="N266" s="101"/>
    </row>
    <row r="267" spans="1:14" x14ac:dyDescent="0.25">
      <c r="A267" s="25">
        <f t="shared" si="11"/>
        <v>257</v>
      </c>
      <c r="B267" s="77" t="s">
        <v>829</v>
      </c>
      <c r="C267" s="47" t="s">
        <v>1092</v>
      </c>
      <c r="D267" s="25" t="s">
        <v>887</v>
      </c>
      <c r="E267" s="78">
        <v>73.59</v>
      </c>
      <c r="F267" s="25">
        <f t="shared" ref="F267:F330" si="12">G267/E267</f>
        <v>29.999999999999996</v>
      </c>
      <c r="G267" s="78">
        <v>2207.6999999999998</v>
      </c>
      <c r="H267" s="78"/>
      <c r="I267" s="78">
        <v>250</v>
      </c>
      <c r="J267" s="78">
        <v>1380</v>
      </c>
      <c r="K267" s="78">
        <v>400</v>
      </c>
      <c r="L267" s="78">
        <f t="shared" ref="L267:L330" si="13">SUM(G267:K267)</f>
        <v>4237.7</v>
      </c>
      <c r="M267" s="79"/>
      <c r="N267" s="101"/>
    </row>
    <row r="268" spans="1:14" x14ac:dyDescent="0.25">
      <c r="A268" s="25">
        <f t="shared" si="11"/>
        <v>258</v>
      </c>
      <c r="B268" s="77" t="s">
        <v>829</v>
      </c>
      <c r="C268" s="47" t="s">
        <v>1093</v>
      </c>
      <c r="D268" s="25" t="s">
        <v>887</v>
      </c>
      <c r="E268" s="78">
        <v>73.59</v>
      </c>
      <c r="F268" s="25">
        <f t="shared" si="12"/>
        <v>29.999999999999996</v>
      </c>
      <c r="G268" s="78">
        <v>2207.6999999999998</v>
      </c>
      <c r="H268" s="78"/>
      <c r="I268" s="78">
        <v>250</v>
      </c>
      <c r="J268" s="78">
        <v>1380</v>
      </c>
      <c r="K268" s="78">
        <v>400</v>
      </c>
      <c r="L268" s="78">
        <f t="shared" si="13"/>
        <v>4237.7</v>
      </c>
      <c r="M268" s="79"/>
      <c r="N268" s="101"/>
    </row>
    <row r="269" spans="1:14" x14ac:dyDescent="0.25">
      <c r="A269" s="25">
        <f t="shared" ref="A269:A332" si="14">A268+1</f>
        <v>259</v>
      </c>
      <c r="B269" s="77" t="s">
        <v>829</v>
      </c>
      <c r="C269" s="47" t="s">
        <v>1094</v>
      </c>
      <c r="D269" s="25" t="s">
        <v>887</v>
      </c>
      <c r="E269" s="78">
        <v>73.59</v>
      </c>
      <c r="F269" s="25">
        <f t="shared" si="12"/>
        <v>29.999999999999996</v>
      </c>
      <c r="G269" s="78">
        <v>2207.6999999999998</v>
      </c>
      <c r="H269" s="78">
        <v>50</v>
      </c>
      <c r="I269" s="78">
        <v>250</v>
      </c>
      <c r="J269" s="78">
        <v>1380</v>
      </c>
      <c r="K269" s="78">
        <v>400</v>
      </c>
      <c r="L269" s="78">
        <f t="shared" si="13"/>
        <v>4287.7</v>
      </c>
      <c r="M269" s="79"/>
      <c r="N269" s="101"/>
    </row>
    <row r="270" spans="1:14" x14ac:dyDescent="0.25">
      <c r="A270" s="25">
        <f t="shared" si="14"/>
        <v>260</v>
      </c>
      <c r="B270" s="77" t="s">
        <v>829</v>
      </c>
      <c r="C270" s="47" t="s">
        <v>1095</v>
      </c>
      <c r="D270" s="25" t="s">
        <v>887</v>
      </c>
      <c r="E270" s="78">
        <v>73.59</v>
      </c>
      <c r="F270" s="25">
        <f t="shared" si="12"/>
        <v>29.999999999999996</v>
      </c>
      <c r="G270" s="78">
        <v>2207.6999999999998</v>
      </c>
      <c r="H270" s="78"/>
      <c r="I270" s="78">
        <v>250</v>
      </c>
      <c r="J270" s="78">
        <v>1380</v>
      </c>
      <c r="K270" s="78">
        <v>400</v>
      </c>
      <c r="L270" s="78">
        <f t="shared" si="13"/>
        <v>4237.7</v>
      </c>
      <c r="M270" s="79"/>
      <c r="N270" s="101"/>
    </row>
    <row r="271" spans="1:14" x14ac:dyDescent="0.25">
      <c r="A271" s="25">
        <f t="shared" si="14"/>
        <v>261</v>
      </c>
      <c r="B271" s="77" t="s">
        <v>829</v>
      </c>
      <c r="C271" s="47" t="s">
        <v>1096</v>
      </c>
      <c r="D271" s="25" t="s">
        <v>887</v>
      </c>
      <c r="E271" s="78">
        <v>73.59</v>
      </c>
      <c r="F271" s="25">
        <f t="shared" si="12"/>
        <v>29.999999999999996</v>
      </c>
      <c r="G271" s="78">
        <v>2207.6999999999998</v>
      </c>
      <c r="H271" s="78"/>
      <c r="I271" s="78">
        <v>250</v>
      </c>
      <c r="J271" s="78">
        <v>1380</v>
      </c>
      <c r="K271" s="78">
        <v>400</v>
      </c>
      <c r="L271" s="78">
        <f t="shared" si="13"/>
        <v>4237.7</v>
      </c>
      <c r="M271" s="79"/>
      <c r="N271" s="101"/>
    </row>
    <row r="272" spans="1:14" x14ac:dyDescent="0.25">
      <c r="A272" s="25">
        <f t="shared" si="14"/>
        <v>262</v>
      </c>
      <c r="B272" s="77" t="s">
        <v>829</v>
      </c>
      <c r="C272" s="47" t="s">
        <v>1097</v>
      </c>
      <c r="D272" s="25" t="s">
        <v>887</v>
      </c>
      <c r="E272" s="78">
        <v>73.59</v>
      </c>
      <c r="F272" s="25">
        <f t="shared" si="12"/>
        <v>29.999999999999996</v>
      </c>
      <c r="G272" s="78">
        <v>2207.6999999999998</v>
      </c>
      <c r="H272" s="78"/>
      <c r="I272" s="78">
        <v>250</v>
      </c>
      <c r="J272" s="78">
        <v>1380</v>
      </c>
      <c r="K272" s="78">
        <v>400</v>
      </c>
      <c r="L272" s="78">
        <f t="shared" si="13"/>
        <v>4237.7</v>
      </c>
      <c r="M272" s="79"/>
      <c r="N272" s="101"/>
    </row>
    <row r="273" spans="1:14" x14ac:dyDescent="0.25">
      <c r="A273" s="25">
        <f t="shared" si="14"/>
        <v>263</v>
      </c>
      <c r="B273" s="77" t="s">
        <v>829</v>
      </c>
      <c r="C273" s="47" t="s">
        <v>1098</v>
      </c>
      <c r="D273" s="25" t="s">
        <v>887</v>
      </c>
      <c r="E273" s="78">
        <v>73.59</v>
      </c>
      <c r="F273" s="25">
        <f t="shared" si="12"/>
        <v>29.999999999999996</v>
      </c>
      <c r="G273" s="78">
        <v>2207.6999999999998</v>
      </c>
      <c r="H273" s="78"/>
      <c r="I273" s="78">
        <v>250</v>
      </c>
      <c r="J273" s="78">
        <v>1380</v>
      </c>
      <c r="K273" s="78">
        <v>400</v>
      </c>
      <c r="L273" s="78">
        <f t="shared" si="13"/>
        <v>4237.7</v>
      </c>
      <c r="M273" s="79"/>
      <c r="N273" s="101"/>
    </row>
    <row r="274" spans="1:14" x14ac:dyDescent="0.25">
      <c r="A274" s="25">
        <f t="shared" si="14"/>
        <v>264</v>
      </c>
      <c r="B274" s="77" t="s">
        <v>829</v>
      </c>
      <c r="C274" s="47" t="s">
        <v>1099</v>
      </c>
      <c r="D274" s="25" t="s">
        <v>887</v>
      </c>
      <c r="E274" s="78">
        <v>73.59</v>
      </c>
      <c r="F274" s="25">
        <f t="shared" si="12"/>
        <v>29.999999999999996</v>
      </c>
      <c r="G274" s="78">
        <v>2207.6999999999998</v>
      </c>
      <c r="H274" s="78"/>
      <c r="I274" s="78">
        <v>250</v>
      </c>
      <c r="J274" s="78">
        <v>1380</v>
      </c>
      <c r="K274" s="78">
        <v>400</v>
      </c>
      <c r="L274" s="78">
        <f t="shared" si="13"/>
        <v>4237.7</v>
      </c>
      <c r="M274" s="79"/>
      <c r="N274" s="101"/>
    </row>
    <row r="275" spans="1:14" x14ac:dyDescent="0.25">
      <c r="A275" s="25">
        <f t="shared" si="14"/>
        <v>265</v>
      </c>
      <c r="B275" s="77" t="s">
        <v>829</v>
      </c>
      <c r="C275" s="47" t="s">
        <v>1100</v>
      </c>
      <c r="D275" s="25" t="s">
        <v>831</v>
      </c>
      <c r="E275" s="78">
        <v>71.400000000000006</v>
      </c>
      <c r="F275" s="25">
        <f t="shared" si="12"/>
        <v>29.999999999999996</v>
      </c>
      <c r="G275" s="78">
        <v>2142</v>
      </c>
      <c r="H275" s="78"/>
      <c r="I275" s="78">
        <v>250</v>
      </c>
      <c r="J275" s="78">
        <v>1380</v>
      </c>
      <c r="K275" s="78">
        <v>400</v>
      </c>
      <c r="L275" s="78">
        <f t="shared" si="13"/>
        <v>4172</v>
      </c>
      <c r="M275" s="79"/>
      <c r="N275" s="101"/>
    </row>
    <row r="276" spans="1:14" x14ac:dyDescent="0.25">
      <c r="A276" s="25">
        <f t="shared" si="14"/>
        <v>266</v>
      </c>
      <c r="B276" s="77" t="s">
        <v>829</v>
      </c>
      <c r="C276" s="47" t="s">
        <v>1101</v>
      </c>
      <c r="D276" s="25" t="s">
        <v>831</v>
      </c>
      <c r="E276" s="78">
        <v>71.400000000000006</v>
      </c>
      <c r="F276" s="25">
        <f t="shared" si="12"/>
        <v>29.999999999999996</v>
      </c>
      <c r="G276" s="78">
        <v>2142</v>
      </c>
      <c r="H276" s="78"/>
      <c r="I276" s="78">
        <v>250</v>
      </c>
      <c r="J276" s="78">
        <v>1380</v>
      </c>
      <c r="K276" s="78">
        <v>400</v>
      </c>
      <c r="L276" s="78">
        <f t="shared" si="13"/>
        <v>4172</v>
      </c>
      <c r="M276" s="79"/>
      <c r="N276" s="101"/>
    </row>
    <row r="277" spans="1:14" x14ac:dyDescent="0.25">
      <c r="A277" s="25">
        <f t="shared" si="14"/>
        <v>267</v>
      </c>
      <c r="B277" s="77" t="s">
        <v>829</v>
      </c>
      <c r="C277" s="47" t="s">
        <v>1102</v>
      </c>
      <c r="D277" s="25" t="s">
        <v>831</v>
      </c>
      <c r="E277" s="78">
        <v>71.400000000000006</v>
      </c>
      <c r="F277" s="25">
        <f t="shared" si="12"/>
        <v>29.999999999999996</v>
      </c>
      <c r="G277" s="78">
        <v>2142</v>
      </c>
      <c r="H277" s="78"/>
      <c r="I277" s="78">
        <v>250</v>
      </c>
      <c r="J277" s="78">
        <v>1380</v>
      </c>
      <c r="K277" s="78">
        <v>400</v>
      </c>
      <c r="L277" s="78">
        <f t="shared" si="13"/>
        <v>4172</v>
      </c>
      <c r="M277" s="79"/>
      <c r="N277" s="101"/>
    </row>
    <row r="278" spans="1:14" x14ac:dyDescent="0.25">
      <c r="A278" s="25">
        <f t="shared" si="14"/>
        <v>268</v>
      </c>
      <c r="B278" s="77" t="s">
        <v>829</v>
      </c>
      <c r="C278" s="47" t="s">
        <v>1103</v>
      </c>
      <c r="D278" s="25" t="s">
        <v>831</v>
      </c>
      <c r="E278" s="78">
        <v>71.400000000000006</v>
      </c>
      <c r="F278" s="25">
        <f t="shared" si="12"/>
        <v>29.999999999999996</v>
      </c>
      <c r="G278" s="78">
        <v>2142</v>
      </c>
      <c r="H278" s="78"/>
      <c r="I278" s="78">
        <v>250</v>
      </c>
      <c r="J278" s="78">
        <v>1380</v>
      </c>
      <c r="K278" s="78">
        <v>400</v>
      </c>
      <c r="L278" s="78">
        <f t="shared" si="13"/>
        <v>4172</v>
      </c>
      <c r="M278" s="79"/>
      <c r="N278" s="101">
        <v>918</v>
      </c>
    </row>
    <row r="279" spans="1:14" x14ac:dyDescent="0.25">
      <c r="A279" s="25">
        <f t="shared" si="14"/>
        <v>269</v>
      </c>
      <c r="B279" s="77" t="s">
        <v>829</v>
      </c>
      <c r="C279" s="47" t="s">
        <v>1104</v>
      </c>
      <c r="D279" s="25" t="s">
        <v>831</v>
      </c>
      <c r="E279" s="78">
        <v>71.400000000000006</v>
      </c>
      <c r="F279" s="25">
        <f t="shared" si="12"/>
        <v>29.999999999999996</v>
      </c>
      <c r="G279" s="78">
        <v>2142</v>
      </c>
      <c r="H279" s="78"/>
      <c r="I279" s="78">
        <v>250</v>
      </c>
      <c r="J279" s="78">
        <v>1380</v>
      </c>
      <c r="K279" s="78">
        <v>400</v>
      </c>
      <c r="L279" s="78">
        <f t="shared" si="13"/>
        <v>4172</v>
      </c>
      <c r="M279" s="79"/>
      <c r="N279" s="101"/>
    </row>
    <row r="280" spans="1:14" x14ac:dyDescent="0.25">
      <c r="A280" s="25">
        <f t="shared" si="14"/>
        <v>270</v>
      </c>
      <c r="B280" s="77" t="s">
        <v>829</v>
      </c>
      <c r="C280" s="47" t="s">
        <v>1105</v>
      </c>
      <c r="D280" s="25" t="s">
        <v>831</v>
      </c>
      <c r="E280" s="78">
        <v>71.400000000000006</v>
      </c>
      <c r="F280" s="25">
        <f t="shared" si="12"/>
        <v>29.999999999999996</v>
      </c>
      <c r="G280" s="78">
        <v>2142</v>
      </c>
      <c r="H280" s="78"/>
      <c r="I280" s="78">
        <v>250</v>
      </c>
      <c r="J280" s="78">
        <v>1380</v>
      </c>
      <c r="K280" s="78">
        <v>400</v>
      </c>
      <c r="L280" s="78">
        <f t="shared" si="13"/>
        <v>4172</v>
      </c>
      <c r="M280" s="79"/>
      <c r="N280" s="101"/>
    </row>
    <row r="281" spans="1:14" x14ac:dyDescent="0.25">
      <c r="A281" s="25">
        <f t="shared" si="14"/>
        <v>271</v>
      </c>
      <c r="B281" s="77" t="s">
        <v>829</v>
      </c>
      <c r="C281" s="47" t="s">
        <v>1106</v>
      </c>
      <c r="D281" s="25" t="s">
        <v>831</v>
      </c>
      <c r="E281" s="78">
        <v>71.400000000000006</v>
      </c>
      <c r="F281" s="25">
        <f t="shared" si="12"/>
        <v>29.999999999999996</v>
      </c>
      <c r="G281" s="78">
        <v>2142</v>
      </c>
      <c r="H281" s="78"/>
      <c r="I281" s="78">
        <v>250</v>
      </c>
      <c r="J281" s="78">
        <v>1380</v>
      </c>
      <c r="K281" s="78">
        <v>400</v>
      </c>
      <c r="L281" s="78">
        <f t="shared" si="13"/>
        <v>4172</v>
      </c>
      <c r="M281" s="79"/>
      <c r="N281" s="101"/>
    </row>
    <row r="282" spans="1:14" x14ac:dyDescent="0.25">
      <c r="A282" s="25">
        <f t="shared" si="14"/>
        <v>272</v>
      </c>
      <c r="B282" s="77" t="s">
        <v>829</v>
      </c>
      <c r="C282" s="47" t="s">
        <v>1107</v>
      </c>
      <c r="D282" s="25" t="s">
        <v>831</v>
      </c>
      <c r="E282" s="78">
        <v>71.400000000000006</v>
      </c>
      <c r="F282" s="25">
        <f t="shared" si="12"/>
        <v>29.999999999999996</v>
      </c>
      <c r="G282" s="78">
        <v>2142</v>
      </c>
      <c r="H282" s="78"/>
      <c r="I282" s="78">
        <v>250</v>
      </c>
      <c r="J282" s="78">
        <v>1380</v>
      </c>
      <c r="K282" s="78">
        <v>400</v>
      </c>
      <c r="L282" s="78">
        <f t="shared" si="13"/>
        <v>4172</v>
      </c>
      <c r="M282" s="79"/>
      <c r="N282" s="101"/>
    </row>
    <row r="283" spans="1:14" x14ac:dyDescent="0.25">
      <c r="A283" s="25">
        <f t="shared" si="14"/>
        <v>273</v>
      </c>
      <c r="B283" s="77" t="s">
        <v>829</v>
      </c>
      <c r="C283" s="47" t="s">
        <v>1108</v>
      </c>
      <c r="D283" s="25" t="s">
        <v>831</v>
      </c>
      <c r="E283" s="78">
        <v>71.400000000000006</v>
      </c>
      <c r="F283" s="25">
        <f t="shared" si="12"/>
        <v>29.999999999999996</v>
      </c>
      <c r="G283" s="78">
        <v>2142</v>
      </c>
      <c r="H283" s="78">
        <v>35</v>
      </c>
      <c r="I283" s="78">
        <v>250</v>
      </c>
      <c r="J283" s="78">
        <v>1380</v>
      </c>
      <c r="K283" s="78">
        <v>400</v>
      </c>
      <c r="L283" s="78">
        <f t="shared" si="13"/>
        <v>4207</v>
      </c>
      <c r="M283" s="79"/>
      <c r="N283" s="101"/>
    </row>
    <row r="284" spans="1:14" x14ac:dyDescent="0.25">
      <c r="A284" s="25">
        <f t="shared" si="14"/>
        <v>274</v>
      </c>
      <c r="B284" s="77" t="s">
        <v>829</v>
      </c>
      <c r="C284" s="47" t="s">
        <v>1109</v>
      </c>
      <c r="D284" s="25" t="s">
        <v>831</v>
      </c>
      <c r="E284" s="78">
        <v>71.400000000000006</v>
      </c>
      <c r="F284" s="25">
        <f t="shared" si="12"/>
        <v>29.999999999999996</v>
      </c>
      <c r="G284" s="78">
        <v>2142</v>
      </c>
      <c r="H284" s="78"/>
      <c r="I284" s="78">
        <v>250</v>
      </c>
      <c r="J284" s="78">
        <v>1380</v>
      </c>
      <c r="K284" s="78">
        <v>400</v>
      </c>
      <c r="L284" s="78">
        <f t="shared" si="13"/>
        <v>4172</v>
      </c>
      <c r="M284" s="79"/>
      <c r="N284" s="101"/>
    </row>
    <row r="285" spans="1:14" x14ac:dyDescent="0.25">
      <c r="A285" s="25">
        <f t="shared" si="14"/>
        <v>275</v>
      </c>
      <c r="B285" s="77" t="s">
        <v>829</v>
      </c>
      <c r="C285" s="47" t="s">
        <v>1110</v>
      </c>
      <c r="D285" s="25" t="s">
        <v>831</v>
      </c>
      <c r="E285" s="78">
        <v>71.400000000000006</v>
      </c>
      <c r="F285" s="25">
        <f t="shared" si="12"/>
        <v>29.999999999999996</v>
      </c>
      <c r="G285" s="78">
        <v>2142</v>
      </c>
      <c r="H285" s="78">
        <v>35</v>
      </c>
      <c r="I285" s="78">
        <v>250</v>
      </c>
      <c r="J285" s="78">
        <v>1380</v>
      </c>
      <c r="K285" s="78">
        <v>400</v>
      </c>
      <c r="L285" s="78">
        <f t="shared" si="13"/>
        <v>4207</v>
      </c>
      <c r="M285" s="79"/>
      <c r="N285" s="101"/>
    </row>
    <row r="286" spans="1:14" x14ac:dyDescent="0.25">
      <c r="A286" s="25">
        <f t="shared" si="14"/>
        <v>276</v>
      </c>
      <c r="B286" s="77" t="s">
        <v>829</v>
      </c>
      <c r="C286" s="47" t="s">
        <v>1111</v>
      </c>
      <c r="D286" s="25" t="s">
        <v>831</v>
      </c>
      <c r="E286" s="78">
        <v>71.400000000000006</v>
      </c>
      <c r="F286" s="25">
        <f t="shared" si="12"/>
        <v>29.999999999999996</v>
      </c>
      <c r="G286" s="78">
        <v>2142</v>
      </c>
      <c r="H286" s="78"/>
      <c r="I286" s="78">
        <v>250</v>
      </c>
      <c r="J286" s="78">
        <v>1380</v>
      </c>
      <c r="K286" s="78">
        <v>400</v>
      </c>
      <c r="L286" s="78">
        <f t="shared" si="13"/>
        <v>4172</v>
      </c>
      <c r="M286" s="79"/>
      <c r="N286" s="101"/>
    </row>
    <row r="287" spans="1:14" x14ac:dyDescent="0.25">
      <c r="A287" s="25">
        <f t="shared" si="14"/>
        <v>277</v>
      </c>
      <c r="B287" s="77" t="s">
        <v>829</v>
      </c>
      <c r="C287" s="47" t="s">
        <v>1112</v>
      </c>
      <c r="D287" s="25" t="s">
        <v>831</v>
      </c>
      <c r="E287" s="78">
        <v>71.400000000000006</v>
      </c>
      <c r="F287" s="25">
        <f t="shared" si="12"/>
        <v>29.999999999999996</v>
      </c>
      <c r="G287" s="78">
        <v>2142</v>
      </c>
      <c r="H287" s="78">
        <v>35</v>
      </c>
      <c r="I287" s="78">
        <v>250</v>
      </c>
      <c r="J287" s="78">
        <v>1380</v>
      </c>
      <c r="K287" s="78">
        <v>400</v>
      </c>
      <c r="L287" s="78">
        <f t="shared" si="13"/>
        <v>4207</v>
      </c>
      <c r="M287" s="79"/>
      <c r="N287" s="101"/>
    </row>
    <row r="288" spans="1:14" x14ac:dyDescent="0.25">
      <c r="A288" s="25">
        <f t="shared" si="14"/>
        <v>278</v>
      </c>
      <c r="B288" s="77" t="s">
        <v>829</v>
      </c>
      <c r="C288" s="47" t="s">
        <v>1113</v>
      </c>
      <c r="D288" s="25" t="s">
        <v>831</v>
      </c>
      <c r="E288" s="78">
        <v>71.400000000000006</v>
      </c>
      <c r="F288" s="25">
        <f t="shared" si="12"/>
        <v>29.999999999999996</v>
      </c>
      <c r="G288" s="78">
        <v>2142</v>
      </c>
      <c r="H288" s="78"/>
      <c r="I288" s="78">
        <v>250</v>
      </c>
      <c r="J288" s="78">
        <v>1380</v>
      </c>
      <c r="K288" s="78">
        <v>400</v>
      </c>
      <c r="L288" s="78">
        <f t="shared" si="13"/>
        <v>4172</v>
      </c>
      <c r="M288" s="79"/>
      <c r="N288" s="101"/>
    </row>
    <row r="289" spans="1:14" x14ac:dyDescent="0.25">
      <c r="A289" s="25">
        <f t="shared" si="14"/>
        <v>279</v>
      </c>
      <c r="B289" s="77" t="s">
        <v>829</v>
      </c>
      <c r="C289" s="47" t="s">
        <v>1114</v>
      </c>
      <c r="D289" s="25" t="s">
        <v>831</v>
      </c>
      <c r="E289" s="78">
        <v>71.400000000000006</v>
      </c>
      <c r="F289" s="25">
        <f t="shared" si="12"/>
        <v>29.999999999999996</v>
      </c>
      <c r="G289" s="78">
        <v>2142</v>
      </c>
      <c r="H289" s="78">
        <v>50</v>
      </c>
      <c r="I289" s="78">
        <v>250</v>
      </c>
      <c r="J289" s="78">
        <v>1380</v>
      </c>
      <c r="K289" s="78">
        <v>400</v>
      </c>
      <c r="L289" s="78">
        <f t="shared" si="13"/>
        <v>4222</v>
      </c>
      <c r="M289" s="79"/>
      <c r="N289" s="101"/>
    </row>
    <row r="290" spans="1:14" x14ac:dyDescent="0.25">
      <c r="A290" s="25">
        <f t="shared" si="14"/>
        <v>280</v>
      </c>
      <c r="B290" s="77" t="s">
        <v>829</v>
      </c>
      <c r="C290" s="47" t="s">
        <v>1115</v>
      </c>
      <c r="D290" s="25" t="s">
        <v>831</v>
      </c>
      <c r="E290" s="78">
        <v>71.400000000000006</v>
      </c>
      <c r="F290" s="25">
        <f t="shared" si="12"/>
        <v>29.999999999999996</v>
      </c>
      <c r="G290" s="78">
        <v>2142</v>
      </c>
      <c r="H290" s="78"/>
      <c r="I290" s="78">
        <v>250</v>
      </c>
      <c r="J290" s="78">
        <v>1380</v>
      </c>
      <c r="K290" s="78">
        <v>400</v>
      </c>
      <c r="L290" s="78">
        <f t="shared" si="13"/>
        <v>4172</v>
      </c>
      <c r="M290" s="79"/>
      <c r="N290" s="101"/>
    </row>
    <row r="291" spans="1:14" x14ac:dyDescent="0.25">
      <c r="A291" s="25">
        <f t="shared" si="14"/>
        <v>281</v>
      </c>
      <c r="B291" s="77" t="s">
        <v>829</v>
      </c>
      <c r="C291" s="47" t="s">
        <v>1116</v>
      </c>
      <c r="D291" s="25" t="s">
        <v>831</v>
      </c>
      <c r="E291" s="78">
        <v>71.400000000000006</v>
      </c>
      <c r="F291" s="25">
        <f t="shared" si="12"/>
        <v>29.999999999999996</v>
      </c>
      <c r="G291" s="78">
        <v>2142</v>
      </c>
      <c r="H291" s="78">
        <v>35</v>
      </c>
      <c r="I291" s="78">
        <v>250</v>
      </c>
      <c r="J291" s="78">
        <v>1380</v>
      </c>
      <c r="K291" s="78">
        <v>400</v>
      </c>
      <c r="L291" s="78">
        <f t="shared" si="13"/>
        <v>4207</v>
      </c>
      <c r="M291" s="79"/>
      <c r="N291" s="101"/>
    </row>
    <row r="292" spans="1:14" x14ac:dyDescent="0.25">
      <c r="A292" s="25">
        <f t="shared" si="14"/>
        <v>282</v>
      </c>
      <c r="B292" s="77" t="s">
        <v>829</v>
      </c>
      <c r="C292" s="47" t="s">
        <v>1117</v>
      </c>
      <c r="D292" s="25" t="s">
        <v>831</v>
      </c>
      <c r="E292" s="78">
        <v>71.400000000000006</v>
      </c>
      <c r="F292" s="25">
        <f t="shared" si="12"/>
        <v>29.999999999999996</v>
      </c>
      <c r="G292" s="78">
        <v>2142</v>
      </c>
      <c r="H292" s="78">
        <v>35</v>
      </c>
      <c r="I292" s="78">
        <v>250</v>
      </c>
      <c r="J292" s="78">
        <v>1380</v>
      </c>
      <c r="K292" s="78">
        <v>400</v>
      </c>
      <c r="L292" s="78">
        <f t="shared" si="13"/>
        <v>4207</v>
      </c>
      <c r="M292" s="79"/>
      <c r="N292" s="101"/>
    </row>
    <row r="293" spans="1:14" x14ac:dyDescent="0.25">
      <c r="A293" s="25">
        <f t="shared" si="14"/>
        <v>283</v>
      </c>
      <c r="B293" s="77" t="s">
        <v>829</v>
      </c>
      <c r="C293" s="47" t="s">
        <v>1118</v>
      </c>
      <c r="D293" s="25" t="s">
        <v>831</v>
      </c>
      <c r="E293" s="78">
        <v>71.400000000000006</v>
      </c>
      <c r="F293" s="25">
        <f t="shared" si="12"/>
        <v>29.999999999999996</v>
      </c>
      <c r="G293" s="78">
        <v>2142</v>
      </c>
      <c r="H293" s="78"/>
      <c r="I293" s="78">
        <v>250</v>
      </c>
      <c r="J293" s="78">
        <v>1380</v>
      </c>
      <c r="K293" s="78">
        <v>400</v>
      </c>
      <c r="L293" s="78">
        <f t="shared" si="13"/>
        <v>4172</v>
      </c>
      <c r="M293" s="79"/>
      <c r="N293" s="101"/>
    </row>
    <row r="294" spans="1:14" x14ac:dyDescent="0.25">
      <c r="A294" s="25">
        <f t="shared" si="14"/>
        <v>284</v>
      </c>
      <c r="B294" s="77" t="s">
        <v>829</v>
      </c>
      <c r="C294" s="47" t="s">
        <v>1119</v>
      </c>
      <c r="D294" s="25" t="s">
        <v>831</v>
      </c>
      <c r="E294" s="78">
        <v>71.400000000000006</v>
      </c>
      <c r="F294" s="25">
        <f t="shared" si="12"/>
        <v>29.999999999999996</v>
      </c>
      <c r="G294" s="78">
        <v>2142</v>
      </c>
      <c r="H294" s="78"/>
      <c r="I294" s="78">
        <v>250</v>
      </c>
      <c r="J294" s="78">
        <v>1380</v>
      </c>
      <c r="K294" s="78">
        <v>400</v>
      </c>
      <c r="L294" s="78">
        <f t="shared" si="13"/>
        <v>4172</v>
      </c>
      <c r="M294" s="79"/>
      <c r="N294" s="101"/>
    </row>
    <row r="295" spans="1:14" x14ac:dyDescent="0.25">
      <c r="A295" s="25">
        <f t="shared" si="14"/>
        <v>285</v>
      </c>
      <c r="B295" s="77" t="s">
        <v>829</v>
      </c>
      <c r="C295" s="47" t="s">
        <v>1120</v>
      </c>
      <c r="D295" s="25" t="s">
        <v>831</v>
      </c>
      <c r="E295" s="78">
        <v>71.400000000000006</v>
      </c>
      <c r="F295" s="25">
        <f t="shared" si="12"/>
        <v>29.999999999999996</v>
      </c>
      <c r="G295" s="78">
        <v>2142</v>
      </c>
      <c r="H295" s="78"/>
      <c r="I295" s="78">
        <v>250</v>
      </c>
      <c r="J295" s="78">
        <v>1380</v>
      </c>
      <c r="K295" s="78">
        <v>400</v>
      </c>
      <c r="L295" s="78">
        <f t="shared" si="13"/>
        <v>4172</v>
      </c>
      <c r="M295" s="79"/>
      <c r="N295" s="101"/>
    </row>
    <row r="296" spans="1:14" x14ac:dyDescent="0.25">
      <c r="A296" s="25">
        <f t="shared" si="14"/>
        <v>286</v>
      </c>
      <c r="B296" s="77" t="s">
        <v>829</v>
      </c>
      <c r="C296" s="47" t="s">
        <v>1121</v>
      </c>
      <c r="D296" s="25" t="s">
        <v>831</v>
      </c>
      <c r="E296" s="78">
        <v>71.400000000000006</v>
      </c>
      <c r="F296" s="25">
        <f t="shared" si="12"/>
        <v>29.999999999999996</v>
      </c>
      <c r="G296" s="78">
        <v>2142</v>
      </c>
      <c r="H296" s="78">
        <v>50</v>
      </c>
      <c r="I296" s="78">
        <v>250</v>
      </c>
      <c r="J296" s="78">
        <v>1380</v>
      </c>
      <c r="K296" s="78">
        <v>400</v>
      </c>
      <c r="L296" s="78">
        <f t="shared" si="13"/>
        <v>4222</v>
      </c>
      <c r="M296" s="79"/>
      <c r="N296" s="101"/>
    </row>
    <row r="297" spans="1:14" x14ac:dyDescent="0.25">
      <c r="A297" s="25">
        <f t="shared" si="14"/>
        <v>287</v>
      </c>
      <c r="B297" s="77" t="s">
        <v>829</v>
      </c>
      <c r="C297" s="47" t="s">
        <v>1122</v>
      </c>
      <c r="D297" s="25" t="s">
        <v>831</v>
      </c>
      <c r="E297" s="78">
        <v>71.400000000000006</v>
      </c>
      <c r="F297" s="25">
        <f t="shared" si="12"/>
        <v>29.999999999999996</v>
      </c>
      <c r="G297" s="78">
        <v>2142</v>
      </c>
      <c r="H297" s="78"/>
      <c r="I297" s="78">
        <v>250</v>
      </c>
      <c r="J297" s="78">
        <v>1380</v>
      </c>
      <c r="K297" s="78">
        <v>400</v>
      </c>
      <c r="L297" s="78">
        <f t="shared" si="13"/>
        <v>4172</v>
      </c>
      <c r="M297" s="79"/>
      <c r="N297" s="101"/>
    </row>
    <row r="298" spans="1:14" x14ac:dyDescent="0.25">
      <c r="A298" s="25">
        <f t="shared" si="14"/>
        <v>288</v>
      </c>
      <c r="B298" s="77" t="s">
        <v>829</v>
      </c>
      <c r="C298" s="47" t="s">
        <v>1123</v>
      </c>
      <c r="D298" s="25" t="s">
        <v>831</v>
      </c>
      <c r="E298" s="78">
        <v>71.400000000000006</v>
      </c>
      <c r="F298" s="25">
        <f t="shared" si="12"/>
        <v>29.999999999999996</v>
      </c>
      <c r="G298" s="78">
        <v>2142</v>
      </c>
      <c r="H298" s="78">
        <v>50</v>
      </c>
      <c r="I298" s="78">
        <v>250</v>
      </c>
      <c r="J298" s="78">
        <v>1380</v>
      </c>
      <c r="K298" s="78">
        <v>400</v>
      </c>
      <c r="L298" s="78">
        <f t="shared" si="13"/>
        <v>4222</v>
      </c>
      <c r="M298" s="79"/>
      <c r="N298" s="101"/>
    </row>
    <row r="299" spans="1:14" x14ac:dyDescent="0.25">
      <c r="A299" s="25">
        <f t="shared" si="14"/>
        <v>289</v>
      </c>
      <c r="B299" s="77" t="s">
        <v>829</v>
      </c>
      <c r="C299" s="47" t="s">
        <v>1124</v>
      </c>
      <c r="D299" s="25" t="s">
        <v>831</v>
      </c>
      <c r="E299" s="78">
        <v>71.400000000000006</v>
      </c>
      <c r="F299" s="25">
        <f t="shared" si="12"/>
        <v>29.999999999999996</v>
      </c>
      <c r="G299" s="78">
        <v>2142</v>
      </c>
      <c r="H299" s="78">
        <v>50</v>
      </c>
      <c r="I299" s="78">
        <v>250</v>
      </c>
      <c r="J299" s="78">
        <v>1380</v>
      </c>
      <c r="K299" s="78">
        <v>400</v>
      </c>
      <c r="L299" s="78">
        <f t="shared" si="13"/>
        <v>4222</v>
      </c>
      <c r="M299" s="79"/>
      <c r="N299" s="101"/>
    </row>
    <row r="300" spans="1:14" x14ac:dyDescent="0.25">
      <c r="A300" s="25">
        <f t="shared" si="14"/>
        <v>290</v>
      </c>
      <c r="B300" s="77" t="s">
        <v>829</v>
      </c>
      <c r="C300" s="47" t="s">
        <v>1125</v>
      </c>
      <c r="D300" s="25" t="s">
        <v>831</v>
      </c>
      <c r="E300" s="78">
        <v>71.400000000000006</v>
      </c>
      <c r="F300" s="25">
        <f t="shared" si="12"/>
        <v>29.999999999999996</v>
      </c>
      <c r="G300" s="78">
        <v>2142</v>
      </c>
      <c r="H300" s="78">
        <v>35</v>
      </c>
      <c r="I300" s="78">
        <v>250</v>
      </c>
      <c r="J300" s="78">
        <v>1380</v>
      </c>
      <c r="K300" s="78">
        <v>400</v>
      </c>
      <c r="L300" s="78">
        <f t="shared" si="13"/>
        <v>4207</v>
      </c>
      <c r="M300" s="79"/>
      <c r="N300" s="101"/>
    </row>
    <row r="301" spans="1:14" x14ac:dyDescent="0.25">
      <c r="A301" s="25">
        <f t="shared" si="14"/>
        <v>291</v>
      </c>
      <c r="B301" s="77" t="s">
        <v>829</v>
      </c>
      <c r="C301" s="47" t="s">
        <v>1126</v>
      </c>
      <c r="D301" s="25" t="s">
        <v>831</v>
      </c>
      <c r="E301" s="78">
        <v>71.400000000000006</v>
      </c>
      <c r="F301" s="25">
        <f t="shared" si="12"/>
        <v>29.999999999999996</v>
      </c>
      <c r="G301" s="78">
        <v>2142</v>
      </c>
      <c r="H301" s="78">
        <v>35</v>
      </c>
      <c r="I301" s="78">
        <v>250</v>
      </c>
      <c r="J301" s="78">
        <v>1380</v>
      </c>
      <c r="K301" s="78">
        <v>400</v>
      </c>
      <c r="L301" s="78">
        <f t="shared" si="13"/>
        <v>4207</v>
      </c>
      <c r="M301" s="79"/>
      <c r="N301" s="101"/>
    </row>
    <row r="302" spans="1:14" x14ac:dyDescent="0.25">
      <c r="A302" s="25">
        <f t="shared" si="14"/>
        <v>292</v>
      </c>
      <c r="B302" s="77" t="s">
        <v>829</v>
      </c>
      <c r="C302" s="47" t="s">
        <v>1127</v>
      </c>
      <c r="D302" s="25" t="s">
        <v>831</v>
      </c>
      <c r="E302" s="78">
        <v>71.400000000000006</v>
      </c>
      <c r="F302" s="25">
        <f t="shared" si="12"/>
        <v>29.999999999999996</v>
      </c>
      <c r="G302" s="78">
        <v>2142</v>
      </c>
      <c r="H302" s="78"/>
      <c r="I302" s="78">
        <v>250</v>
      </c>
      <c r="J302" s="78">
        <v>1380</v>
      </c>
      <c r="K302" s="78">
        <v>400</v>
      </c>
      <c r="L302" s="78">
        <f t="shared" si="13"/>
        <v>4172</v>
      </c>
      <c r="M302" s="79"/>
      <c r="N302" s="101"/>
    </row>
    <row r="303" spans="1:14" x14ac:dyDescent="0.25">
      <c r="A303" s="25">
        <f t="shared" si="14"/>
        <v>293</v>
      </c>
      <c r="B303" s="77" t="s">
        <v>829</v>
      </c>
      <c r="C303" s="47" t="s">
        <v>1128</v>
      </c>
      <c r="D303" s="25" t="s">
        <v>831</v>
      </c>
      <c r="E303" s="78">
        <v>71.400000000000006</v>
      </c>
      <c r="F303" s="25">
        <f t="shared" si="12"/>
        <v>29.999999999999996</v>
      </c>
      <c r="G303" s="78">
        <v>2142</v>
      </c>
      <c r="H303" s="78"/>
      <c r="I303" s="78">
        <v>250</v>
      </c>
      <c r="J303" s="78">
        <v>1380</v>
      </c>
      <c r="K303" s="78">
        <v>400</v>
      </c>
      <c r="L303" s="78">
        <f t="shared" si="13"/>
        <v>4172</v>
      </c>
      <c r="M303" s="79"/>
      <c r="N303" s="101"/>
    </row>
    <row r="304" spans="1:14" x14ac:dyDescent="0.25">
      <c r="A304" s="25">
        <f t="shared" si="14"/>
        <v>294</v>
      </c>
      <c r="B304" s="77" t="s">
        <v>829</v>
      </c>
      <c r="C304" s="47" t="s">
        <v>1129</v>
      </c>
      <c r="D304" s="25" t="s">
        <v>831</v>
      </c>
      <c r="E304" s="78">
        <v>71.400000000000006</v>
      </c>
      <c r="F304" s="25">
        <f t="shared" si="12"/>
        <v>29.999999999999996</v>
      </c>
      <c r="G304" s="78">
        <v>2142</v>
      </c>
      <c r="H304" s="78"/>
      <c r="I304" s="78">
        <v>250</v>
      </c>
      <c r="J304" s="78">
        <v>1380</v>
      </c>
      <c r="K304" s="78">
        <v>400</v>
      </c>
      <c r="L304" s="78">
        <f t="shared" si="13"/>
        <v>4172</v>
      </c>
      <c r="M304" s="79"/>
      <c r="N304" s="101"/>
    </row>
    <row r="305" spans="1:14" x14ac:dyDescent="0.25">
      <c r="A305" s="25">
        <f t="shared" si="14"/>
        <v>295</v>
      </c>
      <c r="B305" s="77" t="s">
        <v>829</v>
      </c>
      <c r="C305" s="47" t="s">
        <v>1130</v>
      </c>
      <c r="D305" s="25" t="s">
        <v>831</v>
      </c>
      <c r="E305" s="78">
        <v>71.400000000000006</v>
      </c>
      <c r="F305" s="25">
        <f t="shared" si="12"/>
        <v>29.999999999999996</v>
      </c>
      <c r="G305" s="78">
        <v>2142</v>
      </c>
      <c r="H305" s="78"/>
      <c r="I305" s="78">
        <v>250</v>
      </c>
      <c r="J305" s="78">
        <v>1380</v>
      </c>
      <c r="K305" s="78">
        <v>400</v>
      </c>
      <c r="L305" s="78">
        <f t="shared" si="13"/>
        <v>4172</v>
      </c>
      <c r="M305" s="79"/>
      <c r="N305" s="101"/>
    </row>
    <row r="306" spans="1:14" x14ac:dyDescent="0.25">
      <c r="A306" s="25">
        <f t="shared" si="14"/>
        <v>296</v>
      </c>
      <c r="B306" s="77" t="s">
        <v>829</v>
      </c>
      <c r="C306" s="47" t="s">
        <v>1131</v>
      </c>
      <c r="D306" s="25" t="s">
        <v>831</v>
      </c>
      <c r="E306" s="78">
        <v>71.400000000000006</v>
      </c>
      <c r="F306" s="25">
        <f t="shared" si="12"/>
        <v>29.999999999999996</v>
      </c>
      <c r="G306" s="78">
        <v>2142</v>
      </c>
      <c r="H306" s="78"/>
      <c r="I306" s="78">
        <v>250</v>
      </c>
      <c r="J306" s="78">
        <v>1380</v>
      </c>
      <c r="K306" s="78">
        <v>400</v>
      </c>
      <c r="L306" s="78">
        <f t="shared" si="13"/>
        <v>4172</v>
      </c>
      <c r="M306" s="79"/>
      <c r="N306" s="101"/>
    </row>
    <row r="307" spans="1:14" x14ac:dyDescent="0.25">
      <c r="A307" s="25">
        <f t="shared" si="14"/>
        <v>297</v>
      </c>
      <c r="B307" s="77" t="s">
        <v>829</v>
      </c>
      <c r="C307" s="47" t="s">
        <v>1132</v>
      </c>
      <c r="D307" s="25" t="s">
        <v>831</v>
      </c>
      <c r="E307" s="78">
        <v>71.400000000000006</v>
      </c>
      <c r="F307" s="25">
        <f t="shared" si="12"/>
        <v>29.999999999999996</v>
      </c>
      <c r="G307" s="78">
        <v>2142</v>
      </c>
      <c r="H307" s="78"/>
      <c r="I307" s="78">
        <v>250</v>
      </c>
      <c r="J307" s="78">
        <v>1380</v>
      </c>
      <c r="K307" s="78">
        <v>400</v>
      </c>
      <c r="L307" s="78">
        <f t="shared" si="13"/>
        <v>4172</v>
      </c>
      <c r="M307" s="79"/>
      <c r="N307" s="101"/>
    </row>
    <row r="308" spans="1:14" x14ac:dyDescent="0.25">
      <c r="A308" s="25">
        <f t="shared" si="14"/>
        <v>298</v>
      </c>
      <c r="B308" s="77" t="s">
        <v>829</v>
      </c>
      <c r="C308" s="47" t="s">
        <v>1133</v>
      </c>
      <c r="D308" s="25" t="s">
        <v>831</v>
      </c>
      <c r="E308" s="78">
        <v>71.400000000000006</v>
      </c>
      <c r="F308" s="25">
        <f t="shared" si="12"/>
        <v>29.999999999999996</v>
      </c>
      <c r="G308" s="78">
        <v>2142</v>
      </c>
      <c r="H308" s="78"/>
      <c r="I308" s="78">
        <v>250</v>
      </c>
      <c r="J308" s="78">
        <v>1380</v>
      </c>
      <c r="K308" s="78">
        <v>400</v>
      </c>
      <c r="L308" s="78">
        <f t="shared" si="13"/>
        <v>4172</v>
      </c>
      <c r="M308" s="79"/>
      <c r="N308" s="101"/>
    </row>
    <row r="309" spans="1:14" x14ac:dyDescent="0.25">
      <c r="A309" s="25">
        <f t="shared" si="14"/>
        <v>299</v>
      </c>
      <c r="B309" s="77" t="s">
        <v>829</v>
      </c>
      <c r="C309" s="47" t="s">
        <v>1134</v>
      </c>
      <c r="D309" s="25" t="s">
        <v>831</v>
      </c>
      <c r="E309" s="78">
        <v>71.400000000000006</v>
      </c>
      <c r="F309" s="25">
        <f t="shared" si="12"/>
        <v>29.999999999999996</v>
      </c>
      <c r="G309" s="78">
        <v>2142</v>
      </c>
      <c r="H309" s="78"/>
      <c r="I309" s="78">
        <v>250</v>
      </c>
      <c r="J309" s="78">
        <v>1380</v>
      </c>
      <c r="K309" s="78">
        <v>400</v>
      </c>
      <c r="L309" s="78">
        <f t="shared" si="13"/>
        <v>4172</v>
      </c>
      <c r="M309" s="79"/>
      <c r="N309" s="101"/>
    </row>
    <row r="310" spans="1:14" x14ac:dyDescent="0.25">
      <c r="A310" s="25">
        <f t="shared" si="14"/>
        <v>300</v>
      </c>
      <c r="B310" s="77" t="s">
        <v>829</v>
      </c>
      <c r="C310" s="47" t="s">
        <v>1135</v>
      </c>
      <c r="D310" s="25" t="s">
        <v>1136</v>
      </c>
      <c r="E310" s="78">
        <v>75.64</v>
      </c>
      <c r="F310" s="25">
        <f t="shared" si="12"/>
        <v>29.999999999999996</v>
      </c>
      <c r="G310" s="78">
        <v>2269.1999999999998</v>
      </c>
      <c r="H310" s="78">
        <v>50</v>
      </c>
      <c r="I310" s="78">
        <v>250</v>
      </c>
      <c r="J310" s="78">
        <v>1380</v>
      </c>
      <c r="K310" s="78">
        <v>400</v>
      </c>
      <c r="L310" s="78">
        <f t="shared" si="13"/>
        <v>4349.2</v>
      </c>
      <c r="M310" s="79"/>
      <c r="N310" s="101"/>
    </row>
    <row r="311" spans="1:14" x14ac:dyDescent="0.25">
      <c r="A311" s="25">
        <f t="shared" si="14"/>
        <v>301</v>
      </c>
      <c r="B311" s="77" t="s">
        <v>829</v>
      </c>
      <c r="C311" s="47" t="s">
        <v>1137</v>
      </c>
      <c r="D311" s="25" t="s">
        <v>1138</v>
      </c>
      <c r="E311" s="78">
        <v>73.59</v>
      </c>
      <c r="F311" s="25">
        <f t="shared" si="12"/>
        <v>29.999999999999996</v>
      </c>
      <c r="G311" s="78">
        <v>2207.6999999999998</v>
      </c>
      <c r="H311" s="78"/>
      <c r="I311" s="78">
        <f>250</f>
        <v>250</v>
      </c>
      <c r="J311" s="78">
        <f>1150</f>
        <v>1150</v>
      </c>
      <c r="K311" s="78">
        <f>400</f>
        <v>400</v>
      </c>
      <c r="L311" s="78">
        <f t="shared" si="13"/>
        <v>4007.7</v>
      </c>
      <c r="M311" s="25"/>
      <c r="N311" s="101"/>
    </row>
    <row r="312" spans="1:14" x14ac:dyDescent="0.25">
      <c r="A312" s="25">
        <f t="shared" si="14"/>
        <v>302</v>
      </c>
      <c r="B312" s="77" t="s">
        <v>829</v>
      </c>
      <c r="C312" s="47" t="s">
        <v>1139</v>
      </c>
      <c r="D312" s="25" t="s">
        <v>1138</v>
      </c>
      <c r="E312" s="78">
        <v>73.59</v>
      </c>
      <c r="F312" s="25">
        <f t="shared" si="12"/>
        <v>29.999999999999996</v>
      </c>
      <c r="G312" s="78">
        <v>2207.6999999999998</v>
      </c>
      <c r="H312" s="78"/>
      <c r="I312" s="78">
        <v>250</v>
      </c>
      <c r="J312" s="78">
        <v>1380</v>
      </c>
      <c r="K312" s="78">
        <v>400</v>
      </c>
      <c r="L312" s="78">
        <f t="shared" si="13"/>
        <v>4237.7</v>
      </c>
      <c r="M312" s="79"/>
      <c r="N312" s="101"/>
    </row>
    <row r="313" spans="1:14" x14ac:dyDescent="0.25">
      <c r="A313" s="25">
        <f t="shared" si="14"/>
        <v>303</v>
      </c>
      <c r="B313" s="77" t="s">
        <v>829</v>
      </c>
      <c r="C313" s="47" t="s">
        <v>1140</v>
      </c>
      <c r="D313" s="25" t="s">
        <v>1138</v>
      </c>
      <c r="E313" s="78">
        <v>73.59</v>
      </c>
      <c r="F313" s="25">
        <f t="shared" si="12"/>
        <v>29.999999999999996</v>
      </c>
      <c r="G313" s="78">
        <v>2207.6999999999998</v>
      </c>
      <c r="H313" s="78"/>
      <c r="I313" s="78">
        <v>250</v>
      </c>
      <c r="J313" s="78">
        <v>1380</v>
      </c>
      <c r="K313" s="78">
        <v>400</v>
      </c>
      <c r="L313" s="78">
        <f t="shared" si="13"/>
        <v>4237.7</v>
      </c>
      <c r="M313" s="79"/>
      <c r="N313" s="101"/>
    </row>
    <row r="314" spans="1:14" x14ac:dyDescent="0.25">
      <c r="A314" s="25">
        <f t="shared" si="14"/>
        <v>304</v>
      </c>
      <c r="B314" s="77" t="s">
        <v>829</v>
      </c>
      <c r="C314" s="47" t="s">
        <v>1141</v>
      </c>
      <c r="D314" s="25" t="s">
        <v>1138</v>
      </c>
      <c r="E314" s="78">
        <v>73.59</v>
      </c>
      <c r="F314" s="25">
        <f t="shared" si="12"/>
        <v>29.999999999999996</v>
      </c>
      <c r="G314" s="78">
        <v>2207.6999999999998</v>
      </c>
      <c r="H314" s="78"/>
      <c r="I314" s="78">
        <v>250</v>
      </c>
      <c r="J314" s="78">
        <v>1380</v>
      </c>
      <c r="K314" s="78">
        <v>400</v>
      </c>
      <c r="L314" s="78">
        <f t="shared" si="13"/>
        <v>4237.7</v>
      </c>
      <c r="M314" s="79"/>
      <c r="N314" s="101"/>
    </row>
    <row r="315" spans="1:14" x14ac:dyDescent="0.25">
      <c r="A315" s="25">
        <f t="shared" si="14"/>
        <v>305</v>
      </c>
      <c r="B315" s="77" t="s">
        <v>829</v>
      </c>
      <c r="C315" s="47" t="s">
        <v>1142</v>
      </c>
      <c r="D315" s="25" t="s">
        <v>1138</v>
      </c>
      <c r="E315" s="78">
        <v>73.59</v>
      </c>
      <c r="F315" s="25">
        <f t="shared" si="12"/>
        <v>29.999999999999996</v>
      </c>
      <c r="G315" s="78">
        <v>2207.6999999999998</v>
      </c>
      <c r="H315" s="78"/>
      <c r="I315" s="78">
        <v>250</v>
      </c>
      <c r="J315" s="78">
        <v>1380</v>
      </c>
      <c r="K315" s="78">
        <v>400</v>
      </c>
      <c r="L315" s="78">
        <f t="shared" si="13"/>
        <v>4237.7</v>
      </c>
      <c r="M315" s="79"/>
      <c r="N315" s="101"/>
    </row>
    <row r="316" spans="1:14" x14ac:dyDescent="0.25">
      <c r="A316" s="25">
        <f t="shared" si="14"/>
        <v>306</v>
      </c>
      <c r="B316" s="77" t="s">
        <v>829</v>
      </c>
      <c r="C316" s="47" t="s">
        <v>1143</v>
      </c>
      <c r="D316" s="25" t="s">
        <v>1138</v>
      </c>
      <c r="E316" s="78">
        <v>73.59</v>
      </c>
      <c r="F316" s="25">
        <f t="shared" si="12"/>
        <v>29.999999999999996</v>
      </c>
      <c r="G316" s="78">
        <v>2207.6999999999998</v>
      </c>
      <c r="H316" s="78"/>
      <c r="I316" s="78">
        <f>250</f>
        <v>250</v>
      </c>
      <c r="J316" s="78">
        <f>1150</f>
        <v>1150</v>
      </c>
      <c r="K316" s="78">
        <f>400</f>
        <v>400</v>
      </c>
      <c r="L316" s="78">
        <f t="shared" si="13"/>
        <v>4007.7</v>
      </c>
      <c r="M316" s="25"/>
      <c r="N316" s="101"/>
    </row>
    <row r="317" spans="1:14" x14ac:dyDescent="0.25">
      <c r="A317" s="25">
        <f t="shared" si="14"/>
        <v>307</v>
      </c>
      <c r="B317" s="77" t="s">
        <v>829</v>
      </c>
      <c r="C317" s="47" t="s">
        <v>1144</v>
      </c>
      <c r="D317" s="25" t="s">
        <v>1138</v>
      </c>
      <c r="E317" s="78">
        <v>73.59</v>
      </c>
      <c r="F317" s="25">
        <f t="shared" si="12"/>
        <v>29.999999999999996</v>
      </c>
      <c r="G317" s="78">
        <v>2207.6999999999998</v>
      </c>
      <c r="H317" s="78"/>
      <c r="I317" s="78">
        <v>250</v>
      </c>
      <c r="J317" s="78">
        <v>1380</v>
      </c>
      <c r="K317" s="78">
        <v>400</v>
      </c>
      <c r="L317" s="78">
        <f t="shared" si="13"/>
        <v>4237.7</v>
      </c>
      <c r="M317" s="79"/>
      <c r="N317" s="101"/>
    </row>
    <row r="318" spans="1:14" ht="30" x14ac:dyDescent="0.25">
      <c r="A318" s="25">
        <f t="shared" si="14"/>
        <v>308</v>
      </c>
      <c r="B318" s="77" t="s">
        <v>829</v>
      </c>
      <c r="C318" s="47" t="s">
        <v>1145</v>
      </c>
      <c r="D318" s="25" t="s">
        <v>1138</v>
      </c>
      <c r="E318" s="78">
        <v>73.59</v>
      </c>
      <c r="F318" s="25">
        <f t="shared" si="12"/>
        <v>29.999999999999996</v>
      </c>
      <c r="G318" s="78">
        <v>2207.6999999999998</v>
      </c>
      <c r="H318" s="78"/>
      <c r="I318" s="78">
        <v>250</v>
      </c>
      <c r="J318" s="78">
        <v>1380</v>
      </c>
      <c r="K318" s="78">
        <v>400</v>
      </c>
      <c r="L318" s="78">
        <f t="shared" si="13"/>
        <v>4237.7</v>
      </c>
      <c r="M318" s="79"/>
      <c r="N318" s="101"/>
    </row>
    <row r="319" spans="1:14" x14ac:dyDescent="0.25">
      <c r="A319" s="25">
        <f t="shared" si="14"/>
        <v>309</v>
      </c>
      <c r="B319" s="77" t="s">
        <v>829</v>
      </c>
      <c r="C319" s="47" t="s">
        <v>1146</v>
      </c>
      <c r="D319" s="25" t="s">
        <v>1138</v>
      </c>
      <c r="E319" s="78">
        <v>73.59</v>
      </c>
      <c r="F319" s="25">
        <f t="shared" si="12"/>
        <v>29.999999999999996</v>
      </c>
      <c r="G319" s="78">
        <v>2207.6999999999998</v>
      </c>
      <c r="H319" s="78"/>
      <c r="I319" s="78">
        <v>250</v>
      </c>
      <c r="J319" s="78">
        <v>1380</v>
      </c>
      <c r="K319" s="78">
        <v>400</v>
      </c>
      <c r="L319" s="78">
        <f t="shared" si="13"/>
        <v>4237.7</v>
      </c>
      <c r="M319" s="79"/>
      <c r="N319" s="101"/>
    </row>
    <row r="320" spans="1:14" x14ac:dyDescent="0.25">
      <c r="A320" s="25">
        <f t="shared" si="14"/>
        <v>310</v>
      </c>
      <c r="B320" s="77" t="s">
        <v>829</v>
      </c>
      <c r="C320" s="47" t="s">
        <v>1147</v>
      </c>
      <c r="D320" s="25" t="s">
        <v>1138</v>
      </c>
      <c r="E320" s="78">
        <v>73.59</v>
      </c>
      <c r="F320" s="25">
        <f t="shared" si="12"/>
        <v>29.999999999999996</v>
      </c>
      <c r="G320" s="78">
        <v>2207.6999999999998</v>
      </c>
      <c r="H320" s="78"/>
      <c r="I320" s="78">
        <v>250</v>
      </c>
      <c r="J320" s="78">
        <v>1380</v>
      </c>
      <c r="K320" s="78">
        <v>400</v>
      </c>
      <c r="L320" s="78">
        <f t="shared" si="13"/>
        <v>4237.7</v>
      </c>
      <c r="M320" s="79"/>
      <c r="N320" s="101"/>
    </row>
    <row r="321" spans="1:14" x14ac:dyDescent="0.25">
      <c r="A321" s="25">
        <f t="shared" si="14"/>
        <v>311</v>
      </c>
      <c r="B321" s="77" t="s">
        <v>829</v>
      </c>
      <c r="C321" s="47" t="s">
        <v>1148</v>
      </c>
      <c r="D321" s="25" t="s">
        <v>1138</v>
      </c>
      <c r="E321" s="78">
        <v>73.59</v>
      </c>
      <c r="F321" s="25">
        <f t="shared" si="12"/>
        <v>29.999999999999996</v>
      </c>
      <c r="G321" s="78">
        <v>2207.6999999999998</v>
      </c>
      <c r="H321" s="78"/>
      <c r="I321" s="78">
        <v>250</v>
      </c>
      <c r="J321" s="78">
        <v>1380</v>
      </c>
      <c r="K321" s="78">
        <v>400</v>
      </c>
      <c r="L321" s="78">
        <f t="shared" si="13"/>
        <v>4237.7</v>
      </c>
      <c r="M321" s="79"/>
      <c r="N321" s="101"/>
    </row>
    <row r="322" spans="1:14" x14ac:dyDescent="0.25">
      <c r="A322" s="25">
        <f t="shared" si="14"/>
        <v>312</v>
      </c>
      <c r="B322" s="77" t="s">
        <v>829</v>
      </c>
      <c r="C322" s="47" t="s">
        <v>1149</v>
      </c>
      <c r="D322" s="25" t="s">
        <v>1138</v>
      </c>
      <c r="E322" s="78">
        <v>73.59</v>
      </c>
      <c r="F322" s="25">
        <f t="shared" si="12"/>
        <v>29.999999999999996</v>
      </c>
      <c r="G322" s="78">
        <v>2207.6999999999998</v>
      </c>
      <c r="H322" s="78"/>
      <c r="I322" s="78">
        <f>250</f>
        <v>250</v>
      </c>
      <c r="J322" s="78">
        <f>1150</f>
        <v>1150</v>
      </c>
      <c r="K322" s="78">
        <f>400</f>
        <v>400</v>
      </c>
      <c r="L322" s="78">
        <f t="shared" si="13"/>
        <v>4007.7</v>
      </c>
      <c r="M322" s="25"/>
      <c r="N322" s="101"/>
    </row>
    <row r="323" spans="1:14" x14ac:dyDescent="0.25">
      <c r="A323" s="25">
        <f t="shared" si="14"/>
        <v>313</v>
      </c>
      <c r="B323" s="77" t="s">
        <v>829</v>
      </c>
      <c r="C323" s="47" t="s">
        <v>1150</v>
      </c>
      <c r="D323" s="25" t="s">
        <v>1138</v>
      </c>
      <c r="E323" s="78">
        <v>73.59</v>
      </c>
      <c r="F323" s="25">
        <f t="shared" si="12"/>
        <v>29.999999999999996</v>
      </c>
      <c r="G323" s="78">
        <v>2207.6999999999998</v>
      </c>
      <c r="H323" s="78">
        <f>50</f>
        <v>50</v>
      </c>
      <c r="I323" s="78">
        <f>250</f>
        <v>250</v>
      </c>
      <c r="J323" s="78">
        <f>1150</f>
        <v>1150</v>
      </c>
      <c r="K323" s="78">
        <f>400</f>
        <v>400</v>
      </c>
      <c r="L323" s="78">
        <f t="shared" si="13"/>
        <v>4057.7</v>
      </c>
      <c r="M323" s="25"/>
      <c r="N323" s="101"/>
    </row>
    <row r="324" spans="1:14" x14ac:dyDescent="0.25">
      <c r="A324" s="25">
        <f t="shared" si="14"/>
        <v>314</v>
      </c>
      <c r="B324" s="77" t="s">
        <v>829</v>
      </c>
      <c r="C324" s="47" t="s">
        <v>1151</v>
      </c>
      <c r="D324" s="25" t="s">
        <v>1138</v>
      </c>
      <c r="E324" s="78">
        <v>73.59</v>
      </c>
      <c r="F324" s="25">
        <f t="shared" si="12"/>
        <v>29.999999999999996</v>
      </c>
      <c r="G324" s="78">
        <v>2207.6999999999998</v>
      </c>
      <c r="H324" s="78">
        <f>35</f>
        <v>35</v>
      </c>
      <c r="I324" s="78">
        <f>250</f>
        <v>250</v>
      </c>
      <c r="J324" s="78">
        <f>1150</f>
        <v>1150</v>
      </c>
      <c r="K324" s="78">
        <f>400</f>
        <v>400</v>
      </c>
      <c r="L324" s="78">
        <f t="shared" si="13"/>
        <v>4042.7</v>
      </c>
      <c r="M324" s="25"/>
      <c r="N324" s="101"/>
    </row>
    <row r="325" spans="1:14" x14ac:dyDescent="0.25">
      <c r="A325" s="25">
        <f t="shared" si="14"/>
        <v>315</v>
      </c>
      <c r="B325" s="77" t="s">
        <v>829</v>
      </c>
      <c r="C325" s="47" t="s">
        <v>1152</v>
      </c>
      <c r="D325" s="25" t="s">
        <v>1138</v>
      </c>
      <c r="E325" s="78">
        <v>73.59</v>
      </c>
      <c r="F325" s="25">
        <f t="shared" si="12"/>
        <v>29.999999999999996</v>
      </c>
      <c r="G325" s="78">
        <v>2207.6999999999998</v>
      </c>
      <c r="H325" s="78">
        <v>50</v>
      </c>
      <c r="I325" s="78">
        <v>250</v>
      </c>
      <c r="J325" s="78">
        <v>1380</v>
      </c>
      <c r="K325" s="78">
        <v>400</v>
      </c>
      <c r="L325" s="78">
        <f t="shared" si="13"/>
        <v>4287.7</v>
      </c>
      <c r="M325" s="79"/>
      <c r="N325" s="101"/>
    </row>
    <row r="326" spans="1:14" x14ac:dyDescent="0.25">
      <c r="A326" s="25">
        <f t="shared" si="14"/>
        <v>316</v>
      </c>
      <c r="B326" s="77" t="s">
        <v>829</v>
      </c>
      <c r="C326" s="47" t="s">
        <v>1153</v>
      </c>
      <c r="D326" s="25" t="s">
        <v>1138</v>
      </c>
      <c r="E326" s="78">
        <v>73.59</v>
      </c>
      <c r="F326" s="25">
        <f t="shared" si="12"/>
        <v>29.999999999999996</v>
      </c>
      <c r="G326" s="78">
        <v>2207.6999999999998</v>
      </c>
      <c r="H326" s="78"/>
      <c r="I326" s="78">
        <v>250</v>
      </c>
      <c r="J326" s="78">
        <v>1380</v>
      </c>
      <c r="K326" s="78">
        <v>400</v>
      </c>
      <c r="L326" s="78">
        <f t="shared" si="13"/>
        <v>4237.7</v>
      </c>
      <c r="M326" s="79"/>
      <c r="N326" s="101"/>
    </row>
    <row r="327" spans="1:14" x14ac:dyDescent="0.25">
      <c r="A327" s="25">
        <f t="shared" si="14"/>
        <v>317</v>
      </c>
      <c r="B327" s="77" t="s">
        <v>829</v>
      </c>
      <c r="C327" s="47" t="s">
        <v>1154</v>
      </c>
      <c r="D327" s="25" t="s">
        <v>1138</v>
      </c>
      <c r="E327" s="78">
        <v>73.59</v>
      </c>
      <c r="F327" s="25">
        <f t="shared" si="12"/>
        <v>29.999999999999996</v>
      </c>
      <c r="G327" s="78">
        <v>2207.6999999999998</v>
      </c>
      <c r="H327" s="78"/>
      <c r="I327" s="78">
        <f>250</f>
        <v>250</v>
      </c>
      <c r="J327" s="78">
        <f>1150</f>
        <v>1150</v>
      </c>
      <c r="K327" s="78">
        <f>400</f>
        <v>400</v>
      </c>
      <c r="L327" s="78">
        <f t="shared" si="13"/>
        <v>4007.7</v>
      </c>
      <c r="M327" s="25"/>
      <c r="N327" s="101"/>
    </row>
    <row r="328" spans="1:14" x14ac:dyDescent="0.25">
      <c r="A328" s="25">
        <f t="shared" si="14"/>
        <v>318</v>
      </c>
      <c r="B328" s="77" t="s">
        <v>829</v>
      </c>
      <c r="C328" s="47" t="s">
        <v>1155</v>
      </c>
      <c r="D328" s="25" t="s">
        <v>1138</v>
      </c>
      <c r="E328" s="78">
        <v>73.59</v>
      </c>
      <c r="F328" s="25">
        <f t="shared" si="12"/>
        <v>29.999999999999996</v>
      </c>
      <c r="G328" s="78">
        <v>2207.6999999999998</v>
      </c>
      <c r="H328" s="78"/>
      <c r="I328" s="78">
        <v>250</v>
      </c>
      <c r="J328" s="78">
        <v>1380</v>
      </c>
      <c r="K328" s="78">
        <v>400</v>
      </c>
      <c r="L328" s="78">
        <f t="shared" si="13"/>
        <v>4237.7</v>
      </c>
      <c r="M328" s="79"/>
      <c r="N328" s="101"/>
    </row>
    <row r="329" spans="1:14" x14ac:dyDescent="0.25">
      <c r="A329" s="25">
        <f t="shared" si="14"/>
        <v>319</v>
      </c>
      <c r="B329" s="77" t="s">
        <v>829</v>
      </c>
      <c r="C329" s="47" t="s">
        <v>1156</v>
      </c>
      <c r="D329" s="25" t="s">
        <v>1138</v>
      </c>
      <c r="E329" s="78">
        <v>73.59</v>
      </c>
      <c r="F329" s="25">
        <f t="shared" si="12"/>
        <v>29.999999999999996</v>
      </c>
      <c r="G329" s="78">
        <v>2207.6999999999998</v>
      </c>
      <c r="H329" s="78"/>
      <c r="I329" s="78">
        <v>250</v>
      </c>
      <c r="J329" s="78">
        <v>1380</v>
      </c>
      <c r="K329" s="78">
        <v>400</v>
      </c>
      <c r="L329" s="78">
        <f t="shared" si="13"/>
        <v>4237.7</v>
      </c>
      <c r="M329" s="79"/>
      <c r="N329" s="101"/>
    </row>
    <row r="330" spans="1:14" x14ac:dyDescent="0.25">
      <c r="A330" s="25">
        <f t="shared" si="14"/>
        <v>320</v>
      </c>
      <c r="B330" s="77" t="s">
        <v>829</v>
      </c>
      <c r="C330" s="47" t="s">
        <v>1157</v>
      </c>
      <c r="D330" s="25" t="s">
        <v>1138</v>
      </c>
      <c r="E330" s="78">
        <v>73.59</v>
      </c>
      <c r="F330" s="25">
        <f t="shared" si="12"/>
        <v>29.999999999999996</v>
      </c>
      <c r="G330" s="78">
        <v>2207.6999999999998</v>
      </c>
      <c r="H330" s="78"/>
      <c r="I330" s="78">
        <v>250</v>
      </c>
      <c r="J330" s="78">
        <v>1380</v>
      </c>
      <c r="K330" s="78">
        <v>400</v>
      </c>
      <c r="L330" s="78">
        <f t="shared" si="13"/>
        <v>4237.7</v>
      </c>
      <c r="M330" s="79"/>
      <c r="N330" s="101"/>
    </row>
    <row r="331" spans="1:14" x14ac:dyDescent="0.25">
      <c r="A331" s="25">
        <f t="shared" si="14"/>
        <v>321</v>
      </c>
      <c r="B331" s="77" t="s">
        <v>829</v>
      </c>
      <c r="C331" s="47" t="s">
        <v>1158</v>
      </c>
      <c r="D331" s="25" t="s">
        <v>1138</v>
      </c>
      <c r="E331" s="78">
        <v>73.59</v>
      </c>
      <c r="F331" s="25">
        <f t="shared" ref="F331:F394" si="15">G331/E331</f>
        <v>29.999999999999996</v>
      </c>
      <c r="G331" s="78">
        <v>2207.6999999999998</v>
      </c>
      <c r="H331" s="78"/>
      <c r="I331" s="78">
        <v>250</v>
      </c>
      <c r="J331" s="78">
        <v>1380</v>
      </c>
      <c r="K331" s="78">
        <v>400</v>
      </c>
      <c r="L331" s="78">
        <f t="shared" ref="L331:L394" si="16">SUM(G331:K331)</f>
        <v>4237.7</v>
      </c>
      <c r="M331" s="79"/>
      <c r="N331" s="101"/>
    </row>
    <row r="332" spans="1:14" x14ac:dyDescent="0.25">
      <c r="A332" s="25">
        <f t="shared" si="14"/>
        <v>322</v>
      </c>
      <c r="B332" s="77" t="s">
        <v>829</v>
      </c>
      <c r="C332" s="47" t="s">
        <v>1159</v>
      </c>
      <c r="D332" s="25" t="s">
        <v>1138</v>
      </c>
      <c r="E332" s="78">
        <v>73.59</v>
      </c>
      <c r="F332" s="25">
        <f t="shared" si="15"/>
        <v>29.999999999999996</v>
      </c>
      <c r="G332" s="78">
        <v>2207.6999999999998</v>
      </c>
      <c r="H332" s="78"/>
      <c r="I332" s="78">
        <f>250</f>
        <v>250</v>
      </c>
      <c r="J332" s="78">
        <f>1150</f>
        <v>1150</v>
      </c>
      <c r="K332" s="78">
        <f>400</f>
        <v>400</v>
      </c>
      <c r="L332" s="78">
        <f t="shared" si="16"/>
        <v>4007.7</v>
      </c>
      <c r="M332" s="25"/>
      <c r="N332" s="101"/>
    </row>
    <row r="333" spans="1:14" x14ac:dyDescent="0.25">
      <c r="A333" s="25">
        <f t="shared" ref="A333:A396" si="17">A332+1</f>
        <v>323</v>
      </c>
      <c r="B333" s="77" t="s">
        <v>829</v>
      </c>
      <c r="C333" s="47" t="s">
        <v>1160</v>
      </c>
      <c r="D333" s="25" t="s">
        <v>1138</v>
      </c>
      <c r="E333" s="78">
        <v>73.59</v>
      </c>
      <c r="F333" s="25">
        <f t="shared" si="15"/>
        <v>29.999999999999996</v>
      </c>
      <c r="G333" s="78">
        <v>2207.6999999999998</v>
      </c>
      <c r="H333" s="78"/>
      <c r="I333" s="78">
        <v>250</v>
      </c>
      <c r="J333" s="78">
        <v>1380</v>
      </c>
      <c r="K333" s="78">
        <v>400</v>
      </c>
      <c r="L333" s="78">
        <f t="shared" si="16"/>
        <v>4237.7</v>
      </c>
      <c r="M333" s="79"/>
      <c r="N333" s="101"/>
    </row>
    <row r="334" spans="1:14" x14ac:dyDescent="0.25">
      <c r="A334" s="25">
        <f t="shared" si="17"/>
        <v>324</v>
      </c>
      <c r="B334" s="77" t="s">
        <v>829</v>
      </c>
      <c r="C334" s="47" t="s">
        <v>1161</v>
      </c>
      <c r="D334" s="25" t="s">
        <v>1138</v>
      </c>
      <c r="E334" s="78">
        <v>73.59</v>
      </c>
      <c r="F334" s="25">
        <f t="shared" si="15"/>
        <v>29.999999999999996</v>
      </c>
      <c r="G334" s="78">
        <v>2207.6999999999998</v>
      </c>
      <c r="H334" s="78"/>
      <c r="I334" s="78">
        <v>250</v>
      </c>
      <c r="J334" s="78">
        <v>1380</v>
      </c>
      <c r="K334" s="78">
        <v>400</v>
      </c>
      <c r="L334" s="78">
        <f t="shared" si="16"/>
        <v>4237.7</v>
      </c>
      <c r="M334" s="79"/>
      <c r="N334" s="101"/>
    </row>
    <row r="335" spans="1:14" x14ac:dyDescent="0.25">
      <c r="A335" s="25">
        <f t="shared" si="17"/>
        <v>325</v>
      </c>
      <c r="B335" s="77" t="s">
        <v>829</v>
      </c>
      <c r="C335" s="47" t="s">
        <v>1162</v>
      </c>
      <c r="D335" s="25" t="s">
        <v>1138</v>
      </c>
      <c r="E335" s="78">
        <v>73.59</v>
      </c>
      <c r="F335" s="25">
        <f t="shared" si="15"/>
        <v>29.999999999999996</v>
      </c>
      <c r="G335" s="78">
        <v>2207.6999999999998</v>
      </c>
      <c r="H335" s="78"/>
      <c r="I335" s="78">
        <v>250</v>
      </c>
      <c r="J335" s="78">
        <v>1380</v>
      </c>
      <c r="K335" s="78">
        <v>400</v>
      </c>
      <c r="L335" s="78">
        <f t="shared" si="16"/>
        <v>4237.7</v>
      </c>
      <c r="M335" s="79"/>
      <c r="N335" s="101"/>
    </row>
    <row r="336" spans="1:14" x14ac:dyDescent="0.25">
      <c r="A336" s="25">
        <f t="shared" si="17"/>
        <v>326</v>
      </c>
      <c r="B336" s="77" t="s">
        <v>829</v>
      </c>
      <c r="C336" s="47" t="s">
        <v>1163</v>
      </c>
      <c r="D336" s="25" t="s">
        <v>1138</v>
      </c>
      <c r="E336" s="78">
        <v>73.59</v>
      </c>
      <c r="F336" s="25">
        <f t="shared" si="15"/>
        <v>29.999999999999996</v>
      </c>
      <c r="G336" s="78">
        <v>2207.6999999999998</v>
      </c>
      <c r="H336" s="78"/>
      <c r="I336" s="78">
        <v>250</v>
      </c>
      <c r="J336" s="78">
        <v>1380</v>
      </c>
      <c r="K336" s="78">
        <v>400</v>
      </c>
      <c r="L336" s="78">
        <f t="shared" si="16"/>
        <v>4237.7</v>
      </c>
      <c r="M336" s="79"/>
      <c r="N336" s="101"/>
    </row>
    <row r="337" spans="1:14" x14ac:dyDescent="0.25">
      <c r="A337" s="25">
        <f t="shared" si="17"/>
        <v>327</v>
      </c>
      <c r="B337" s="77" t="s">
        <v>829</v>
      </c>
      <c r="C337" s="47" t="s">
        <v>1164</v>
      </c>
      <c r="D337" s="25" t="s">
        <v>1138</v>
      </c>
      <c r="E337" s="78">
        <v>73.59</v>
      </c>
      <c r="F337" s="25">
        <f t="shared" si="15"/>
        <v>29.999999999999996</v>
      </c>
      <c r="G337" s="78">
        <v>2207.6999999999998</v>
      </c>
      <c r="H337" s="78"/>
      <c r="I337" s="78">
        <f>250</f>
        <v>250</v>
      </c>
      <c r="J337" s="78">
        <f>1150</f>
        <v>1150</v>
      </c>
      <c r="K337" s="78">
        <f>400</f>
        <v>400</v>
      </c>
      <c r="L337" s="78">
        <f t="shared" si="16"/>
        <v>4007.7</v>
      </c>
      <c r="M337" s="25"/>
      <c r="N337" s="101"/>
    </row>
    <row r="338" spans="1:14" x14ac:dyDescent="0.25">
      <c r="A338" s="25">
        <f t="shared" si="17"/>
        <v>328</v>
      </c>
      <c r="B338" s="77" t="s">
        <v>829</v>
      </c>
      <c r="C338" s="47" t="s">
        <v>1165</v>
      </c>
      <c r="D338" s="25" t="s">
        <v>1138</v>
      </c>
      <c r="E338" s="78">
        <v>73.59</v>
      </c>
      <c r="F338" s="25">
        <f t="shared" si="15"/>
        <v>29.999999999999996</v>
      </c>
      <c r="G338" s="78">
        <v>2207.6999999999998</v>
      </c>
      <c r="H338" s="78"/>
      <c r="I338" s="78">
        <f>250</f>
        <v>250</v>
      </c>
      <c r="J338" s="78">
        <f>1150</f>
        <v>1150</v>
      </c>
      <c r="K338" s="78">
        <f>400</f>
        <v>400</v>
      </c>
      <c r="L338" s="78">
        <f t="shared" si="16"/>
        <v>4007.7</v>
      </c>
      <c r="M338" s="25"/>
      <c r="N338" s="101"/>
    </row>
    <row r="339" spans="1:14" x14ac:dyDescent="0.25">
      <c r="A339" s="25">
        <f t="shared" si="17"/>
        <v>329</v>
      </c>
      <c r="B339" s="77" t="s">
        <v>829</v>
      </c>
      <c r="C339" s="47" t="s">
        <v>1166</v>
      </c>
      <c r="D339" s="25" t="s">
        <v>1138</v>
      </c>
      <c r="E339" s="78">
        <v>73.59</v>
      </c>
      <c r="F339" s="25">
        <f t="shared" si="15"/>
        <v>29.999999999999996</v>
      </c>
      <c r="G339" s="78">
        <v>2207.6999999999998</v>
      </c>
      <c r="H339" s="78"/>
      <c r="I339" s="78">
        <f>250</f>
        <v>250</v>
      </c>
      <c r="J339" s="78">
        <f>1150</f>
        <v>1150</v>
      </c>
      <c r="K339" s="78">
        <f>400</f>
        <v>400</v>
      </c>
      <c r="L339" s="78">
        <f t="shared" si="16"/>
        <v>4007.7</v>
      </c>
      <c r="M339" s="25"/>
      <c r="N339" s="101"/>
    </row>
    <row r="340" spans="1:14" x14ac:dyDescent="0.25">
      <c r="A340" s="25">
        <f t="shared" si="17"/>
        <v>330</v>
      </c>
      <c r="B340" s="77" t="s">
        <v>829</v>
      </c>
      <c r="C340" s="47" t="s">
        <v>1167</v>
      </c>
      <c r="D340" s="25" t="s">
        <v>1138</v>
      </c>
      <c r="E340" s="78">
        <v>73.59</v>
      </c>
      <c r="F340" s="25">
        <f t="shared" si="15"/>
        <v>29.999999999999996</v>
      </c>
      <c r="G340" s="78">
        <v>2207.6999999999998</v>
      </c>
      <c r="H340" s="78"/>
      <c r="I340" s="78">
        <v>250</v>
      </c>
      <c r="J340" s="78">
        <v>1150</v>
      </c>
      <c r="K340" s="78">
        <v>400</v>
      </c>
      <c r="L340" s="78">
        <f t="shared" si="16"/>
        <v>4007.7</v>
      </c>
      <c r="M340" s="79"/>
      <c r="N340" s="101"/>
    </row>
    <row r="341" spans="1:14" x14ac:dyDescent="0.25">
      <c r="A341" s="25">
        <f t="shared" si="17"/>
        <v>331</v>
      </c>
      <c r="B341" s="77" t="s">
        <v>829</v>
      </c>
      <c r="C341" s="47" t="s">
        <v>1168</v>
      </c>
      <c r="D341" s="25" t="s">
        <v>1138</v>
      </c>
      <c r="E341" s="78">
        <v>73.59</v>
      </c>
      <c r="F341" s="25">
        <f t="shared" si="15"/>
        <v>29.999999999999996</v>
      </c>
      <c r="G341" s="78">
        <v>2207.6999999999998</v>
      </c>
      <c r="H341" s="78"/>
      <c r="I341" s="78">
        <v>250</v>
      </c>
      <c r="J341" s="78">
        <v>1380</v>
      </c>
      <c r="K341" s="78">
        <v>400</v>
      </c>
      <c r="L341" s="78">
        <f t="shared" si="16"/>
        <v>4237.7</v>
      </c>
      <c r="M341" s="79"/>
      <c r="N341" s="101"/>
    </row>
    <row r="342" spans="1:14" x14ac:dyDescent="0.25">
      <c r="A342" s="25">
        <f t="shared" si="17"/>
        <v>332</v>
      </c>
      <c r="B342" s="77" t="s">
        <v>829</v>
      </c>
      <c r="C342" s="47" t="s">
        <v>1169</v>
      </c>
      <c r="D342" s="25" t="s">
        <v>1138</v>
      </c>
      <c r="E342" s="78">
        <v>73.59</v>
      </c>
      <c r="F342" s="25">
        <f t="shared" si="15"/>
        <v>29.999999999999996</v>
      </c>
      <c r="G342" s="78">
        <v>2207.6999999999998</v>
      </c>
      <c r="H342" s="78">
        <v>50</v>
      </c>
      <c r="I342" s="78">
        <v>250</v>
      </c>
      <c r="J342" s="78">
        <v>1380</v>
      </c>
      <c r="K342" s="78">
        <v>400</v>
      </c>
      <c r="L342" s="78">
        <f t="shared" si="16"/>
        <v>4287.7</v>
      </c>
      <c r="M342" s="79"/>
      <c r="N342" s="101"/>
    </row>
    <row r="343" spans="1:14" x14ac:dyDescent="0.25">
      <c r="A343" s="25">
        <f t="shared" si="17"/>
        <v>333</v>
      </c>
      <c r="B343" s="77" t="s">
        <v>829</v>
      </c>
      <c r="C343" s="47" t="s">
        <v>1170</v>
      </c>
      <c r="D343" s="25" t="s">
        <v>1138</v>
      </c>
      <c r="E343" s="78">
        <v>73.59</v>
      </c>
      <c r="F343" s="25">
        <f t="shared" si="15"/>
        <v>29.999999999999996</v>
      </c>
      <c r="G343" s="78">
        <v>2207.6999999999998</v>
      </c>
      <c r="H343" s="78"/>
      <c r="I343" s="78">
        <v>250</v>
      </c>
      <c r="J343" s="78">
        <v>1380</v>
      </c>
      <c r="K343" s="78">
        <v>400</v>
      </c>
      <c r="L343" s="78">
        <f t="shared" si="16"/>
        <v>4237.7</v>
      </c>
      <c r="M343" s="79"/>
      <c r="N343" s="101"/>
    </row>
    <row r="344" spans="1:14" x14ac:dyDescent="0.25">
      <c r="A344" s="25">
        <f t="shared" si="17"/>
        <v>334</v>
      </c>
      <c r="B344" s="77" t="s">
        <v>829</v>
      </c>
      <c r="C344" s="47" t="s">
        <v>1171</v>
      </c>
      <c r="D344" s="25" t="s">
        <v>1138</v>
      </c>
      <c r="E344" s="78">
        <v>73.59</v>
      </c>
      <c r="F344" s="25">
        <f t="shared" si="15"/>
        <v>29.999999999999996</v>
      </c>
      <c r="G344" s="78">
        <v>2207.6999999999998</v>
      </c>
      <c r="H344" s="78"/>
      <c r="I344" s="78">
        <v>250</v>
      </c>
      <c r="J344" s="78">
        <v>1380</v>
      </c>
      <c r="K344" s="78">
        <v>400</v>
      </c>
      <c r="L344" s="78">
        <f t="shared" si="16"/>
        <v>4237.7</v>
      </c>
      <c r="M344" s="79"/>
      <c r="N344" s="101"/>
    </row>
    <row r="345" spans="1:14" x14ac:dyDescent="0.25">
      <c r="A345" s="25">
        <f t="shared" si="17"/>
        <v>335</v>
      </c>
      <c r="B345" s="77" t="s">
        <v>829</v>
      </c>
      <c r="C345" s="47" t="s">
        <v>1172</v>
      </c>
      <c r="D345" s="25" t="s">
        <v>1138</v>
      </c>
      <c r="E345" s="78">
        <v>73.59</v>
      </c>
      <c r="F345" s="25">
        <f t="shared" si="15"/>
        <v>29.999999999999996</v>
      </c>
      <c r="G345" s="78">
        <v>2207.6999999999998</v>
      </c>
      <c r="H345" s="78"/>
      <c r="I345" s="78">
        <v>250</v>
      </c>
      <c r="J345" s="78">
        <v>1380</v>
      </c>
      <c r="K345" s="78">
        <v>400</v>
      </c>
      <c r="L345" s="78">
        <f t="shared" si="16"/>
        <v>4237.7</v>
      </c>
      <c r="M345" s="79"/>
      <c r="N345" s="101"/>
    </row>
    <row r="346" spans="1:14" x14ac:dyDescent="0.25">
      <c r="A346" s="25">
        <f t="shared" si="17"/>
        <v>336</v>
      </c>
      <c r="B346" s="77" t="s">
        <v>829</v>
      </c>
      <c r="C346" s="47" t="s">
        <v>1173</v>
      </c>
      <c r="D346" s="25" t="s">
        <v>1138</v>
      </c>
      <c r="E346" s="78">
        <v>73.59</v>
      </c>
      <c r="F346" s="25">
        <f t="shared" si="15"/>
        <v>29.999999999999996</v>
      </c>
      <c r="G346" s="78">
        <v>2207.6999999999998</v>
      </c>
      <c r="H346" s="78"/>
      <c r="I346" s="78">
        <f>250</f>
        <v>250</v>
      </c>
      <c r="J346" s="78">
        <f>1150</f>
        <v>1150</v>
      </c>
      <c r="K346" s="78">
        <f>400</f>
        <v>400</v>
      </c>
      <c r="L346" s="78">
        <f t="shared" si="16"/>
        <v>4007.7</v>
      </c>
      <c r="M346" s="25"/>
      <c r="N346" s="101"/>
    </row>
    <row r="347" spans="1:14" x14ac:dyDescent="0.25">
      <c r="A347" s="25">
        <f t="shared" si="17"/>
        <v>337</v>
      </c>
      <c r="B347" s="77" t="s">
        <v>829</v>
      </c>
      <c r="C347" s="47" t="s">
        <v>1174</v>
      </c>
      <c r="D347" s="25" t="s">
        <v>1138</v>
      </c>
      <c r="E347" s="78">
        <v>73.59</v>
      </c>
      <c r="F347" s="25">
        <f t="shared" si="15"/>
        <v>29.999999999999996</v>
      </c>
      <c r="G347" s="78">
        <v>2207.6999999999998</v>
      </c>
      <c r="H347" s="78"/>
      <c r="I347" s="78">
        <v>250</v>
      </c>
      <c r="J347" s="78">
        <v>1380</v>
      </c>
      <c r="K347" s="78">
        <v>400</v>
      </c>
      <c r="L347" s="78">
        <f t="shared" si="16"/>
        <v>4237.7</v>
      </c>
      <c r="M347" s="79"/>
      <c r="N347" s="101"/>
    </row>
    <row r="348" spans="1:14" x14ac:dyDescent="0.25">
      <c r="A348" s="25">
        <f t="shared" si="17"/>
        <v>338</v>
      </c>
      <c r="B348" s="77" t="s">
        <v>829</v>
      </c>
      <c r="C348" s="47" t="s">
        <v>1175</v>
      </c>
      <c r="D348" s="25" t="s">
        <v>1138</v>
      </c>
      <c r="E348" s="78">
        <v>73.59</v>
      </c>
      <c r="F348" s="25">
        <f t="shared" si="15"/>
        <v>29.999999999999996</v>
      </c>
      <c r="G348" s="78">
        <v>2207.6999999999998</v>
      </c>
      <c r="H348" s="78"/>
      <c r="I348" s="78">
        <v>250</v>
      </c>
      <c r="J348" s="78">
        <v>1380</v>
      </c>
      <c r="K348" s="78">
        <v>400</v>
      </c>
      <c r="L348" s="78">
        <f t="shared" si="16"/>
        <v>4237.7</v>
      </c>
      <c r="M348" s="79"/>
      <c r="N348" s="101"/>
    </row>
    <row r="349" spans="1:14" x14ac:dyDescent="0.25">
      <c r="A349" s="25">
        <f t="shared" si="17"/>
        <v>339</v>
      </c>
      <c r="B349" s="77" t="s">
        <v>829</v>
      </c>
      <c r="C349" s="47" t="s">
        <v>1176</v>
      </c>
      <c r="D349" s="25" t="s">
        <v>1138</v>
      </c>
      <c r="E349" s="78">
        <v>73.59</v>
      </c>
      <c r="F349" s="25">
        <f t="shared" si="15"/>
        <v>29.999999999999996</v>
      </c>
      <c r="G349" s="78">
        <v>2207.6999999999998</v>
      </c>
      <c r="H349" s="78"/>
      <c r="I349" s="78">
        <v>250</v>
      </c>
      <c r="J349" s="78">
        <v>1380</v>
      </c>
      <c r="K349" s="78">
        <v>400</v>
      </c>
      <c r="L349" s="78">
        <f t="shared" si="16"/>
        <v>4237.7</v>
      </c>
      <c r="M349" s="79"/>
      <c r="N349" s="101"/>
    </row>
    <row r="350" spans="1:14" x14ac:dyDescent="0.25">
      <c r="A350" s="25">
        <f t="shared" si="17"/>
        <v>340</v>
      </c>
      <c r="B350" s="77" t="s">
        <v>829</v>
      </c>
      <c r="C350" s="47" t="s">
        <v>1177</v>
      </c>
      <c r="D350" s="25" t="s">
        <v>1138</v>
      </c>
      <c r="E350" s="78">
        <v>73.59</v>
      </c>
      <c r="F350" s="25">
        <f t="shared" si="15"/>
        <v>29.999999999999996</v>
      </c>
      <c r="G350" s="78">
        <v>2207.6999999999998</v>
      </c>
      <c r="H350" s="78"/>
      <c r="I350" s="78">
        <v>250</v>
      </c>
      <c r="J350" s="78">
        <v>1380</v>
      </c>
      <c r="K350" s="78">
        <v>400</v>
      </c>
      <c r="L350" s="78">
        <f t="shared" si="16"/>
        <v>4237.7</v>
      </c>
      <c r="M350" s="79"/>
      <c r="N350" s="101"/>
    </row>
    <row r="351" spans="1:14" x14ac:dyDescent="0.25">
      <c r="A351" s="25">
        <f t="shared" si="17"/>
        <v>341</v>
      </c>
      <c r="B351" s="77" t="s">
        <v>829</v>
      </c>
      <c r="C351" s="47" t="s">
        <v>1178</v>
      </c>
      <c r="D351" s="25" t="s">
        <v>1138</v>
      </c>
      <c r="E351" s="78">
        <v>73.59</v>
      </c>
      <c r="F351" s="25">
        <f t="shared" si="15"/>
        <v>29.999999999999996</v>
      </c>
      <c r="G351" s="78">
        <v>2207.6999999999998</v>
      </c>
      <c r="H351" s="78"/>
      <c r="I351" s="78">
        <v>250</v>
      </c>
      <c r="J351" s="78">
        <v>1380</v>
      </c>
      <c r="K351" s="78">
        <v>400</v>
      </c>
      <c r="L351" s="78">
        <f t="shared" si="16"/>
        <v>4237.7</v>
      </c>
      <c r="M351" s="79"/>
      <c r="N351" s="101"/>
    </row>
    <row r="352" spans="1:14" x14ac:dyDescent="0.25">
      <c r="A352" s="25">
        <f t="shared" si="17"/>
        <v>342</v>
      </c>
      <c r="B352" s="77" t="s">
        <v>829</v>
      </c>
      <c r="C352" s="47" t="s">
        <v>1179</v>
      </c>
      <c r="D352" s="25" t="s">
        <v>1138</v>
      </c>
      <c r="E352" s="78">
        <v>73.59</v>
      </c>
      <c r="F352" s="25">
        <f t="shared" si="15"/>
        <v>29.999999999999996</v>
      </c>
      <c r="G352" s="78">
        <v>2207.6999999999998</v>
      </c>
      <c r="H352" s="78"/>
      <c r="I352" s="78">
        <v>250</v>
      </c>
      <c r="J352" s="78">
        <v>1380</v>
      </c>
      <c r="K352" s="78">
        <v>400</v>
      </c>
      <c r="L352" s="78">
        <f t="shared" si="16"/>
        <v>4237.7</v>
      </c>
      <c r="M352" s="79"/>
      <c r="N352" s="101"/>
    </row>
    <row r="353" spans="1:14" x14ac:dyDescent="0.25">
      <c r="A353" s="25">
        <f t="shared" si="17"/>
        <v>343</v>
      </c>
      <c r="B353" s="77" t="s">
        <v>829</v>
      </c>
      <c r="C353" s="47" t="s">
        <v>1180</v>
      </c>
      <c r="D353" s="25" t="s">
        <v>1138</v>
      </c>
      <c r="E353" s="78">
        <v>73.59</v>
      </c>
      <c r="F353" s="25">
        <f t="shared" si="15"/>
        <v>29.999999999999996</v>
      </c>
      <c r="G353" s="78">
        <v>2207.6999999999998</v>
      </c>
      <c r="H353" s="78"/>
      <c r="I353" s="78">
        <v>250</v>
      </c>
      <c r="J353" s="78">
        <v>1380</v>
      </c>
      <c r="K353" s="78">
        <v>400</v>
      </c>
      <c r="L353" s="78">
        <f t="shared" si="16"/>
        <v>4237.7</v>
      </c>
      <c r="M353" s="79"/>
      <c r="N353" s="101"/>
    </row>
    <row r="354" spans="1:14" x14ac:dyDescent="0.25">
      <c r="A354" s="25">
        <f t="shared" si="17"/>
        <v>344</v>
      </c>
      <c r="B354" s="77" t="s">
        <v>829</v>
      </c>
      <c r="C354" s="47" t="s">
        <v>1181</v>
      </c>
      <c r="D354" s="25" t="s">
        <v>1138</v>
      </c>
      <c r="E354" s="78">
        <v>73.59</v>
      </c>
      <c r="F354" s="25">
        <f t="shared" si="15"/>
        <v>29.999999999999996</v>
      </c>
      <c r="G354" s="78">
        <v>2207.6999999999998</v>
      </c>
      <c r="H354" s="78"/>
      <c r="I354" s="78">
        <v>250</v>
      </c>
      <c r="J354" s="78">
        <v>1380</v>
      </c>
      <c r="K354" s="78">
        <v>400</v>
      </c>
      <c r="L354" s="78">
        <f t="shared" si="16"/>
        <v>4237.7</v>
      </c>
      <c r="M354" s="79"/>
      <c r="N354" s="101"/>
    </row>
    <row r="355" spans="1:14" x14ac:dyDescent="0.25">
      <c r="A355" s="25">
        <f t="shared" si="17"/>
        <v>345</v>
      </c>
      <c r="B355" s="77" t="s">
        <v>829</v>
      </c>
      <c r="C355" s="47" t="s">
        <v>1182</v>
      </c>
      <c r="D355" s="25" t="s">
        <v>1138</v>
      </c>
      <c r="E355" s="78">
        <v>73.59</v>
      </c>
      <c r="F355" s="25">
        <f t="shared" si="15"/>
        <v>29.999999999999996</v>
      </c>
      <c r="G355" s="78">
        <v>2207.6999999999998</v>
      </c>
      <c r="H355" s="78"/>
      <c r="I355" s="78">
        <v>250</v>
      </c>
      <c r="J355" s="78">
        <v>1380</v>
      </c>
      <c r="K355" s="78">
        <v>400</v>
      </c>
      <c r="L355" s="78">
        <f t="shared" si="16"/>
        <v>4237.7</v>
      </c>
      <c r="M355" s="79"/>
      <c r="N355" s="101"/>
    </row>
    <row r="356" spans="1:14" x14ac:dyDescent="0.25">
      <c r="A356" s="25">
        <f t="shared" si="17"/>
        <v>346</v>
      </c>
      <c r="B356" s="77" t="s">
        <v>829</v>
      </c>
      <c r="C356" s="47" t="s">
        <v>1183</v>
      </c>
      <c r="D356" s="25" t="s">
        <v>1138</v>
      </c>
      <c r="E356" s="78">
        <v>73.59</v>
      </c>
      <c r="F356" s="25">
        <f t="shared" si="15"/>
        <v>29.999999999999996</v>
      </c>
      <c r="G356" s="78">
        <v>2207.6999999999998</v>
      </c>
      <c r="H356" s="78"/>
      <c r="I356" s="78">
        <f>250</f>
        <v>250</v>
      </c>
      <c r="J356" s="78">
        <f>1150</f>
        <v>1150</v>
      </c>
      <c r="K356" s="78">
        <f>400</f>
        <v>400</v>
      </c>
      <c r="L356" s="78">
        <f t="shared" si="16"/>
        <v>4007.7</v>
      </c>
      <c r="M356" s="25"/>
      <c r="N356" s="101"/>
    </row>
    <row r="357" spans="1:14" x14ac:dyDescent="0.25">
      <c r="A357" s="25">
        <f t="shared" si="17"/>
        <v>347</v>
      </c>
      <c r="B357" s="77" t="s">
        <v>829</v>
      </c>
      <c r="C357" s="47" t="s">
        <v>1184</v>
      </c>
      <c r="D357" s="25" t="s">
        <v>1138</v>
      </c>
      <c r="E357" s="78">
        <v>73.59</v>
      </c>
      <c r="F357" s="25">
        <f t="shared" si="15"/>
        <v>29.999999999999996</v>
      </c>
      <c r="G357" s="78">
        <v>2207.6999999999998</v>
      </c>
      <c r="H357" s="78"/>
      <c r="I357" s="78">
        <f>250</f>
        <v>250</v>
      </c>
      <c r="J357" s="78">
        <f>1150</f>
        <v>1150</v>
      </c>
      <c r="K357" s="78">
        <f>400</f>
        <v>400</v>
      </c>
      <c r="L357" s="78">
        <f t="shared" si="16"/>
        <v>4007.7</v>
      </c>
      <c r="M357" s="25"/>
      <c r="N357" s="101"/>
    </row>
    <row r="358" spans="1:14" x14ac:dyDescent="0.25">
      <c r="A358" s="25">
        <f t="shared" si="17"/>
        <v>348</v>
      </c>
      <c r="B358" s="77" t="s">
        <v>829</v>
      </c>
      <c r="C358" s="47" t="s">
        <v>1185</v>
      </c>
      <c r="D358" s="25" t="s">
        <v>1138</v>
      </c>
      <c r="E358" s="78">
        <v>73.59</v>
      </c>
      <c r="F358" s="25">
        <f t="shared" si="15"/>
        <v>29.999999999999996</v>
      </c>
      <c r="G358" s="78">
        <v>2207.6999999999998</v>
      </c>
      <c r="H358" s="78"/>
      <c r="I358" s="78">
        <v>250</v>
      </c>
      <c r="J358" s="78">
        <v>1380</v>
      </c>
      <c r="K358" s="78">
        <v>400</v>
      </c>
      <c r="L358" s="78">
        <f t="shared" si="16"/>
        <v>4237.7</v>
      </c>
      <c r="M358" s="79"/>
      <c r="N358" s="101"/>
    </row>
    <row r="359" spans="1:14" x14ac:dyDescent="0.25">
      <c r="A359" s="25">
        <f t="shared" si="17"/>
        <v>349</v>
      </c>
      <c r="B359" s="77" t="s">
        <v>829</v>
      </c>
      <c r="C359" s="47" t="s">
        <v>1186</v>
      </c>
      <c r="D359" s="25" t="s">
        <v>1138</v>
      </c>
      <c r="E359" s="78">
        <v>73.59</v>
      </c>
      <c r="F359" s="25">
        <f t="shared" si="15"/>
        <v>29.999999999999996</v>
      </c>
      <c r="G359" s="78">
        <v>2207.6999999999998</v>
      </c>
      <c r="H359" s="78"/>
      <c r="I359" s="78">
        <v>250</v>
      </c>
      <c r="J359" s="78">
        <v>1380</v>
      </c>
      <c r="K359" s="78">
        <v>400</v>
      </c>
      <c r="L359" s="78">
        <f t="shared" si="16"/>
        <v>4237.7</v>
      </c>
      <c r="M359" s="79"/>
      <c r="N359" s="101"/>
    </row>
    <row r="360" spans="1:14" x14ac:dyDescent="0.25">
      <c r="A360" s="25">
        <f t="shared" si="17"/>
        <v>350</v>
      </c>
      <c r="B360" s="77" t="s">
        <v>829</v>
      </c>
      <c r="C360" s="47" t="s">
        <v>1187</v>
      </c>
      <c r="D360" s="25" t="s">
        <v>1138</v>
      </c>
      <c r="E360" s="78">
        <v>73.59</v>
      </c>
      <c r="F360" s="25">
        <f t="shared" si="15"/>
        <v>29.999999999999996</v>
      </c>
      <c r="G360" s="78">
        <v>2207.6999999999998</v>
      </c>
      <c r="H360" s="78"/>
      <c r="I360" s="78">
        <v>250</v>
      </c>
      <c r="J360" s="78">
        <v>1380</v>
      </c>
      <c r="K360" s="78">
        <v>400</v>
      </c>
      <c r="L360" s="78">
        <f t="shared" si="16"/>
        <v>4237.7</v>
      </c>
      <c r="M360" s="79"/>
      <c r="N360" s="101"/>
    </row>
    <row r="361" spans="1:14" x14ac:dyDescent="0.25">
      <c r="A361" s="25">
        <f t="shared" si="17"/>
        <v>351</v>
      </c>
      <c r="B361" s="77" t="s">
        <v>829</v>
      </c>
      <c r="C361" s="47" t="s">
        <v>1188</v>
      </c>
      <c r="D361" s="25" t="s">
        <v>1138</v>
      </c>
      <c r="E361" s="78">
        <v>73.59</v>
      </c>
      <c r="F361" s="25">
        <f t="shared" si="15"/>
        <v>29.999999999999996</v>
      </c>
      <c r="G361" s="78">
        <v>2207.6999999999998</v>
      </c>
      <c r="H361" s="78"/>
      <c r="I361" s="78">
        <v>250</v>
      </c>
      <c r="J361" s="78">
        <v>1380</v>
      </c>
      <c r="K361" s="78">
        <v>400</v>
      </c>
      <c r="L361" s="78">
        <f t="shared" si="16"/>
        <v>4237.7</v>
      </c>
      <c r="M361" s="79"/>
      <c r="N361" s="101"/>
    </row>
    <row r="362" spans="1:14" x14ac:dyDescent="0.25">
      <c r="A362" s="25">
        <f t="shared" si="17"/>
        <v>352</v>
      </c>
      <c r="B362" s="77" t="s">
        <v>829</v>
      </c>
      <c r="C362" s="47" t="s">
        <v>1189</v>
      </c>
      <c r="D362" s="25" t="s">
        <v>1138</v>
      </c>
      <c r="E362" s="78">
        <v>73.59</v>
      </c>
      <c r="F362" s="25">
        <f t="shared" si="15"/>
        <v>29.999999999999996</v>
      </c>
      <c r="G362" s="78">
        <v>2207.6999999999998</v>
      </c>
      <c r="H362" s="78"/>
      <c r="I362" s="78">
        <f>250</f>
        <v>250</v>
      </c>
      <c r="J362" s="78">
        <f>1150</f>
        <v>1150</v>
      </c>
      <c r="K362" s="78">
        <f>400</f>
        <v>400</v>
      </c>
      <c r="L362" s="78">
        <f t="shared" si="16"/>
        <v>4007.7</v>
      </c>
      <c r="M362" s="25"/>
      <c r="N362" s="101"/>
    </row>
    <row r="363" spans="1:14" x14ac:dyDescent="0.25">
      <c r="A363" s="25">
        <f t="shared" si="17"/>
        <v>353</v>
      </c>
      <c r="B363" s="77" t="s">
        <v>829</v>
      </c>
      <c r="C363" s="47" t="s">
        <v>1190</v>
      </c>
      <c r="D363" s="25" t="s">
        <v>1138</v>
      </c>
      <c r="E363" s="78">
        <v>73.59</v>
      </c>
      <c r="F363" s="25">
        <f t="shared" si="15"/>
        <v>29.999999999999996</v>
      </c>
      <c r="G363" s="78">
        <v>2207.6999999999998</v>
      </c>
      <c r="H363" s="78"/>
      <c r="I363" s="78">
        <v>250</v>
      </c>
      <c r="J363" s="78">
        <v>1380</v>
      </c>
      <c r="K363" s="78">
        <v>400</v>
      </c>
      <c r="L363" s="78">
        <f t="shared" si="16"/>
        <v>4237.7</v>
      </c>
      <c r="M363" s="79"/>
      <c r="N363" s="101"/>
    </row>
    <row r="364" spans="1:14" x14ac:dyDescent="0.25">
      <c r="A364" s="25">
        <f t="shared" si="17"/>
        <v>354</v>
      </c>
      <c r="B364" s="77" t="s">
        <v>829</v>
      </c>
      <c r="C364" s="47" t="s">
        <v>1191</v>
      </c>
      <c r="D364" s="25" t="s">
        <v>1138</v>
      </c>
      <c r="E364" s="78">
        <v>73.59</v>
      </c>
      <c r="F364" s="25">
        <f t="shared" si="15"/>
        <v>29.999999999999996</v>
      </c>
      <c r="G364" s="78">
        <v>2207.6999999999998</v>
      </c>
      <c r="H364" s="78"/>
      <c r="I364" s="78">
        <v>250</v>
      </c>
      <c r="J364" s="78">
        <v>1380</v>
      </c>
      <c r="K364" s="78">
        <v>400</v>
      </c>
      <c r="L364" s="78">
        <f t="shared" si="16"/>
        <v>4237.7</v>
      </c>
      <c r="M364" s="79"/>
      <c r="N364" s="101"/>
    </row>
    <row r="365" spans="1:14" x14ac:dyDescent="0.25">
      <c r="A365" s="25">
        <f t="shared" si="17"/>
        <v>355</v>
      </c>
      <c r="B365" s="77" t="s">
        <v>829</v>
      </c>
      <c r="C365" s="47" t="s">
        <v>1192</v>
      </c>
      <c r="D365" s="25" t="s">
        <v>1138</v>
      </c>
      <c r="E365" s="78">
        <v>73.59</v>
      </c>
      <c r="F365" s="25">
        <f t="shared" si="15"/>
        <v>29.999999999999996</v>
      </c>
      <c r="G365" s="78">
        <v>2207.6999999999998</v>
      </c>
      <c r="H365" s="78"/>
      <c r="I365" s="78">
        <v>250</v>
      </c>
      <c r="J365" s="78">
        <v>1380</v>
      </c>
      <c r="K365" s="78">
        <v>400</v>
      </c>
      <c r="L365" s="78">
        <f t="shared" si="16"/>
        <v>4237.7</v>
      </c>
      <c r="M365" s="79"/>
      <c r="N365" s="101"/>
    </row>
    <row r="366" spans="1:14" x14ac:dyDescent="0.25">
      <c r="A366" s="25">
        <f t="shared" si="17"/>
        <v>356</v>
      </c>
      <c r="B366" s="77" t="s">
        <v>829</v>
      </c>
      <c r="C366" s="47" t="s">
        <v>1193</v>
      </c>
      <c r="D366" s="25" t="s">
        <v>1138</v>
      </c>
      <c r="E366" s="78">
        <v>73.59</v>
      </c>
      <c r="F366" s="25">
        <f t="shared" si="15"/>
        <v>29.999999999999996</v>
      </c>
      <c r="G366" s="78">
        <v>2207.6999999999998</v>
      </c>
      <c r="H366" s="78"/>
      <c r="I366" s="78">
        <f>250</f>
        <v>250</v>
      </c>
      <c r="J366" s="78">
        <f>1150</f>
        <v>1150</v>
      </c>
      <c r="K366" s="78">
        <f>400</f>
        <v>400</v>
      </c>
      <c r="L366" s="78">
        <f t="shared" si="16"/>
        <v>4007.7</v>
      </c>
      <c r="M366" s="25"/>
      <c r="N366" s="101"/>
    </row>
    <row r="367" spans="1:14" x14ac:dyDescent="0.25">
      <c r="A367" s="25">
        <f t="shared" si="17"/>
        <v>357</v>
      </c>
      <c r="B367" s="77" t="s">
        <v>829</v>
      </c>
      <c r="C367" s="47" t="s">
        <v>1194</v>
      </c>
      <c r="D367" s="25" t="s">
        <v>1138</v>
      </c>
      <c r="E367" s="78">
        <v>73.59</v>
      </c>
      <c r="F367" s="25">
        <f t="shared" si="15"/>
        <v>29.999999999999996</v>
      </c>
      <c r="G367" s="78">
        <v>2207.6999999999998</v>
      </c>
      <c r="H367" s="78"/>
      <c r="I367" s="78">
        <v>250</v>
      </c>
      <c r="J367" s="78">
        <v>1380</v>
      </c>
      <c r="K367" s="78">
        <v>400</v>
      </c>
      <c r="L367" s="78">
        <f t="shared" si="16"/>
        <v>4237.7</v>
      </c>
      <c r="M367" s="79"/>
      <c r="N367" s="101"/>
    </row>
    <row r="368" spans="1:14" x14ac:dyDescent="0.25">
      <c r="A368" s="25">
        <f t="shared" si="17"/>
        <v>358</v>
      </c>
      <c r="B368" s="77" t="s">
        <v>829</v>
      </c>
      <c r="C368" s="47" t="s">
        <v>1195</v>
      </c>
      <c r="D368" s="25" t="s">
        <v>1138</v>
      </c>
      <c r="E368" s="78">
        <v>73.59</v>
      </c>
      <c r="F368" s="25">
        <f t="shared" si="15"/>
        <v>29.999999999999996</v>
      </c>
      <c r="G368" s="78">
        <v>2207.6999999999998</v>
      </c>
      <c r="H368" s="78"/>
      <c r="I368" s="78">
        <v>250</v>
      </c>
      <c r="J368" s="78">
        <v>1380</v>
      </c>
      <c r="K368" s="78">
        <v>400</v>
      </c>
      <c r="L368" s="78">
        <f t="shared" si="16"/>
        <v>4237.7</v>
      </c>
      <c r="M368" s="79"/>
      <c r="N368" s="101"/>
    </row>
    <row r="369" spans="1:14" x14ac:dyDescent="0.25">
      <c r="A369" s="25">
        <f t="shared" si="17"/>
        <v>359</v>
      </c>
      <c r="B369" s="77" t="s">
        <v>829</v>
      </c>
      <c r="C369" s="47" t="s">
        <v>1196</v>
      </c>
      <c r="D369" s="25" t="s">
        <v>1138</v>
      </c>
      <c r="E369" s="78">
        <v>73.59</v>
      </c>
      <c r="F369" s="25">
        <f t="shared" si="15"/>
        <v>29.999999999999996</v>
      </c>
      <c r="G369" s="78">
        <v>2207.6999999999998</v>
      </c>
      <c r="H369" s="78"/>
      <c r="I369" s="78">
        <v>250</v>
      </c>
      <c r="J369" s="78">
        <v>1380</v>
      </c>
      <c r="K369" s="78">
        <v>400</v>
      </c>
      <c r="L369" s="78">
        <f t="shared" si="16"/>
        <v>4237.7</v>
      </c>
      <c r="M369" s="79"/>
      <c r="N369" s="101"/>
    </row>
    <row r="370" spans="1:14" x14ac:dyDescent="0.25">
      <c r="A370" s="25">
        <f t="shared" si="17"/>
        <v>360</v>
      </c>
      <c r="B370" s="77" t="s">
        <v>829</v>
      </c>
      <c r="C370" s="47" t="s">
        <v>1197</v>
      </c>
      <c r="D370" s="25" t="s">
        <v>1138</v>
      </c>
      <c r="E370" s="78">
        <v>73.59</v>
      </c>
      <c r="F370" s="25">
        <f t="shared" si="15"/>
        <v>29.999999999999996</v>
      </c>
      <c r="G370" s="78">
        <v>2207.6999999999998</v>
      </c>
      <c r="H370" s="78"/>
      <c r="I370" s="78">
        <v>250</v>
      </c>
      <c r="J370" s="78">
        <v>1380</v>
      </c>
      <c r="K370" s="78">
        <v>400</v>
      </c>
      <c r="L370" s="78">
        <f t="shared" si="16"/>
        <v>4237.7</v>
      </c>
      <c r="M370" s="79"/>
      <c r="N370" s="101"/>
    </row>
    <row r="371" spans="1:14" x14ac:dyDescent="0.25">
      <c r="A371" s="25">
        <f t="shared" si="17"/>
        <v>361</v>
      </c>
      <c r="B371" s="77" t="s">
        <v>829</v>
      </c>
      <c r="C371" s="47" t="s">
        <v>1198</v>
      </c>
      <c r="D371" s="25" t="s">
        <v>1138</v>
      </c>
      <c r="E371" s="78">
        <v>73.59</v>
      </c>
      <c r="F371" s="25">
        <f t="shared" si="15"/>
        <v>29.999999999999996</v>
      </c>
      <c r="G371" s="78">
        <v>2207.6999999999998</v>
      </c>
      <c r="H371" s="78"/>
      <c r="I371" s="78">
        <v>250</v>
      </c>
      <c r="J371" s="78">
        <v>1380</v>
      </c>
      <c r="K371" s="78">
        <v>400</v>
      </c>
      <c r="L371" s="78">
        <f t="shared" si="16"/>
        <v>4237.7</v>
      </c>
      <c r="M371" s="79"/>
      <c r="N371" s="101"/>
    </row>
    <row r="372" spans="1:14" x14ac:dyDescent="0.25">
      <c r="A372" s="25">
        <f t="shared" si="17"/>
        <v>362</v>
      </c>
      <c r="B372" s="77" t="s">
        <v>829</v>
      </c>
      <c r="C372" s="47" t="s">
        <v>1199</v>
      </c>
      <c r="D372" s="25" t="s">
        <v>1138</v>
      </c>
      <c r="E372" s="78">
        <v>73.59</v>
      </c>
      <c r="F372" s="25">
        <f t="shared" si="15"/>
        <v>29.999999999999996</v>
      </c>
      <c r="G372" s="78">
        <v>2207.6999999999998</v>
      </c>
      <c r="H372" s="78"/>
      <c r="I372" s="78">
        <f>250</f>
        <v>250</v>
      </c>
      <c r="J372" s="78">
        <f>1150</f>
        <v>1150</v>
      </c>
      <c r="K372" s="78">
        <f>400</f>
        <v>400</v>
      </c>
      <c r="L372" s="78">
        <f t="shared" si="16"/>
        <v>4007.7</v>
      </c>
      <c r="M372" s="25"/>
      <c r="N372" s="101"/>
    </row>
    <row r="373" spans="1:14" x14ac:dyDescent="0.25">
      <c r="A373" s="25">
        <f t="shared" si="17"/>
        <v>363</v>
      </c>
      <c r="B373" s="77" t="s">
        <v>829</v>
      </c>
      <c r="C373" s="47" t="s">
        <v>1200</v>
      </c>
      <c r="D373" s="25" t="s">
        <v>1138</v>
      </c>
      <c r="E373" s="78">
        <v>73.59</v>
      </c>
      <c r="F373" s="25">
        <f t="shared" si="15"/>
        <v>29.999999999999996</v>
      </c>
      <c r="G373" s="78">
        <v>2207.6999999999998</v>
      </c>
      <c r="H373" s="78"/>
      <c r="I373" s="78">
        <v>250</v>
      </c>
      <c r="J373" s="78">
        <v>1380</v>
      </c>
      <c r="K373" s="78">
        <v>400</v>
      </c>
      <c r="L373" s="78">
        <f t="shared" si="16"/>
        <v>4237.7</v>
      </c>
      <c r="M373" s="79"/>
      <c r="N373" s="101"/>
    </row>
    <row r="374" spans="1:14" x14ac:dyDescent="0.25">
      <c r="A374" s="25">
        <f t="shared" si="17"/>
        <v>364</v>
      </c>
      <c r="B374" s="77" t="s">
        <v>829</v>
      </c>
      <c r="C374" s="47" t="s">
        <v>1201</v>
      </c>
      <c r="D374" s="25" t="s">
        <v>1138</v>
      </c>
      <c r="E374" s="78">
        <v>73.59</v>
      </c>
      <c r="F374" s="25">
        <f t="shared" si="15"/>
        <v>29.999999999999996</v>
      </c>
      <c r="G374" s="78">
        <v>2207.6999999999998</v>
      </c>
      <c r="H374" s="78"/>
      <c r="I374" s="78">
        <f>250</f>
        <v>250</v>
      </c>
      <c r="J374" s="78">
        <f>1150</f>
        <v>1150</v>
      </c>
      <c r="K374" s="78">
        <f>400</f>
        <v>400</v>
      </c>
      <c r="L374" s="78">
        <f t="shared" si="16"/>
        <v>4007.7</v>
      </c>
      <c r="M374" s="25"/>
      <c r="N374" s="101"/>
    </row>
    <row r="375" spans="1:14" x14ac:dyDescent="0.25">
      <c r="A375" s="25">
        <f t="shared" si="17"/>
        <v>365</v>
      </c>
      <c r="B375" s="77" t="s">
        <v>829</v>
      </c>
      <c r="C375" s="47" t="s">
        <v>1202</v>
      </c>
      <c r="D375" s="25" t="s">
        <v>1138</v>
      </c>
      <c r="E375" s="78">
        <v>73.59</v>
      </c>
      <c r="F375" s="25">
        <f t="shared" si="15"/>
        <v>29.999999999999996</v>
      </c>
      <c r="G375" s="78">
        <v>2207.6999999999998</v>
      </c>
      <c r="H375" s="78"/>
      <c r="I375" s="78">
        <v>250</v>
      </c>
      <c r="J375" s="78">
        <v>1380</v>
      </c>
      <c r="K375" s="78">
        <v>400</v>
      </c>
      <c r="L375" s="78">
        <f t="shared" si="16"/>
        <v>4237.7</v>
      </c>
      <c r="M375" s="79"/>
      <c r="N375" s="101"/>
    </row>
    <row r="376" spans="1:14" x14ac:dyDescent="0.25">
      <c r="A376" s="25">
        <f t="shared" si="17"/>
        <v>366</v>
      </c>
      <c r="B376" s="77" t="s">
        <v>829</v>
      </c>
      <c r="C376" s="47" t="s">
        <v>1203</v>
      </c>
      <c r="D376" s="25" t="s">
        <v>1138</v>
      </c>
      <c r="E376" s="78">
        <v>73.59</v>
      </c>
      <c r="F376" s="25">
        <f t="shared" si="15"/>
        <v>29.999999999999996</v>
      </c>
      <c r="G376" s="78">
        <v>2207.6999999999998</v>
      </c>
      <c r="H376" s="78"/>
      <c r="I376" s="78">
        <v>250</v>
      </c>
      <c r="J376" s="78">
        <v>1380</v>
      </c>
      <c r="K376" s="78">
        <v>400</v>
      </c>
      <c r="L376" s="78">
        <f t="shared" si="16"/>
        <v>4237.7</v>
      </c>
      <c r="M376" s="79"/>
      <c r="N376" s="101"/>
    </row>
    <row r="377" spans="1:14" ht="30" x14ac:dyDescent="0.25">
      <c r="A377" s="25">
        <f t="shared" si="17"/>
        <v>367</v>
      </c>
      <c r="B377" s="77" t="s">
        <v>829</v>
      </c>
      <c r="C377" s="47" t="s">
        <v>1204</v>
      </c>
      <c r="D377" s="25" t="s">
        <v>1138</v>
      </c>
      <c r="E377" s="78">
        <v>73.59</v>
      </c>
      <c r="F377" s="25">
        <f t="shared" si="15"/>
        <v>29.999999999999996</v>
      </c>
      <c r="G377" s="78">
        <v>2207.6999999999998</v>
      </c>
      <c r="H377" s="78"/>
      <c r="I377" s="78">
        <v>250</v>
      </c>
      <c r="J377" s="78">
        <v>1380</v>
      </c>
      <c r="K377" s="78">
        <v>400</v>
      </c>
      <c r="L377" s="78">
        <f t="shared" si="16"/>
        <v>4237.7</v>
      </c>
      <c r="M377" s="79"/>
      <c r="N377" s="101"/>
    </row>
    <row r="378" spans="1:14" x14ac:dyDescent="0.25">
      <c r="A378" s="25">
        <f t="shared" si="17"/>
        <v>368</v>
      </c>
      <c r="B378" s="77" t="s">
        <v>829</v>
      </c>
      <c r="C378" s="47" t="s">
        <v>1205</v>
      </c>
      <c r="D378" s="25" t="s">
        <v>1138</v>
      </c>
      <c r="E378" s="78">
        <v>73.59</v>
      </c>
      <c r="F378" s="25">
        <f t="shared" si="15"/>
        <v>29.999999999999996</v>
      </c>
      <c r="G378" s="78">
        <v>2207.6999999999998</v>
      </c>
      <c r="H378" s="78"/>
      <c r="I378" s="78">
        <v>250</v>
      </c>
      <c r="J378" s="78">
        <v>1380</v>
      </c>
      <c r="K378" s="78">
        <v>400</v>
      </c>
      <c r="L378" s="78">
        <f t="shared" si="16"/>
        <v>4237.7</v>
      </c>
      <c r="M378" s="79"/>
      <c r="N378" s="101"/>
    </row>
    <row r="379" spans="1:14" x14ac:dyDescent="0.25">
      <c r="A379" s="25">
        <f t="shared" si="17"/>
        <v>369</v>
      </c>
      <c r="B379" s="77" t="s">
        <v>829</v>
      </c>
      <c r="C379" s="47" t="s">
        <v>1206</v>
      </c>
      <c r="D379" s="25" t="s">
        <v>1138</v>
      </c>
      <c r="E379" s="78">
        <v>73.59</v>
      </c>
      <c r="F379" s="25">
        <f t="shared" si="15"/>
        <v>29.999999999999996</v>
      </c>
      <c r="G379" s="78">
        <v>2207.6999999999998</v>
      </c>
      <c r="H379" s="78"/>
      <c r="I379" s="78">
        <v>250</v>
      </c>
      <c r="J379" s="78">
        <v>1380</v>
      </c>
      <c r="K379" s="78">
        <v>400</v>
      </c>
      <c r="L379" s="78">
        <f t="shared" si="16"/>
        <v>4237.7</v>
      </c>
      <c r="M379" s="79"/>
      <c r="N379" s="101"/>
    </row>
    <row r="380" spans="1:14" x14ac:dyDescent="0.25">
      <c r="A380" s="25">
        <f t="shared" si="17"/>
        <v>370</v>
      </c>
      <c r="B380" s="77" t="s">
        <v>829</v>
      </c>
      <c r="C380" s="47" t="s">
        <v>1207</v>
      </c>
      <c r="D380" s="25" t="s">
        <v>1138</v>
      </c>
      <c r="E380" s="78">
        <v>73.59</v>
      </c>
      <c r="F380" s="25">
        <f t="shared" si="15"/>
        <v>29.999999999999996</v>
      </c>
      <c r="G380" s="78">
        <v>2207.6999999999998</v>
      </c>
      <c r="H380" s="78"/>
      <c r="I380" s="78">
        <v>250</v>
      </c>
      <c r="J380" s="78">
        <v>1380</v>
      </c>
      <c r="K380" s="78">
        <v>400</v>
      </c>
      <c r="L380" s="78">
        <f t="shared" si="16"/>
        <v>4237.7</v>
      </c>
      <c r="M380" s="79"/>
      <c r="N380" s="101"/>
    </row>
    <row r="381" spans="1:14" x14ac:dyDescent="0.25">
      <c r="A381" s="25">
        <f t="shared" si="17"/>
        <v>371</v>
      </c>
      <c r="B381" s="77" t="s">
        <v>829</v>
      </c>
      <c r="C381" s="47" t="s">
        <v>1208</v>
      </c>
      <c r="D381" s="25" t="s">
        <v>1138</v>
      </c>
      <c r="E381" s="78">
        <v>73.59</v>
      </c>
      <c r="F381" s="25">
        <f t="shared" si="15"/>
        <v>29.999999999999996</v>
      </c>
      <c r="G381" s="78">
        <v>2207.6999999999998</v>
      </c>
      <c r="H381" s="78"/>
      <c r="I381" s="78">
        <v>250</v>
      </c>
      <c r="J381" s="78">
        <v>1380</v>
      </c>
      <c r="K381" s="78">
        <v>400</v>
      </c>
      <c r="L381" s="78">
        <f t="shared" si="16"/>
        <v>4237.7</v>
      </c>
      <c r="M381" s="79"/>
      <c r="N381" s="101"/>
    </row>
    <row r="382" spans="1:14" x14ac:dyDescent="0.25">
      <c r="A382" s="25">
        <f t="shared" si="17"/>
        <v>372</v>
      </c>
      <c r="B382" s="77" t="s">
        <v>829</v>
      </c>
      <c r="C382" s="47" t="s">
        <v>1209</v>
      </c>
      <c r="D382" s="25" t="s">
        <v>1138</v>
      </c>
      <c r="E382" s="78">
        <v>73.59</v>
      </c>
      <c r="F382" s="25">
        <f t="shared" si="15"/>
        <v>29.999999999999996</v>
      </c>
      <c r="G382" s="78">
        <v>2207.6999999999998</v>
      </c>
      <c r="H382" s="78"/>
      <c r="I382" s="78">
        <f>250</f>
        <v>250</v>
      </c>
      <c r="J382" s="78">
        <f>1150</f>
        <v>1150</v>
      </c>
      <c r="K382" s="78">
        <f>400</f>
        <v>400</v>
      </c>
      <c r="L382" s="78">
        <f t="shared" si="16"/>
        <v>4007.7</v>
      </c>
      <c r="M382" s="25"/>
      <c r="N382" s="101"/>
    </row>
    <row r="383" spans="1:14" x14ac:dyDescent="0.25">
      <c r="A383" s="25">
        <f t="shared" si="17"/>
        <v>373</v>
      </c>
      <c r="B383" s="77" t="s">
        <v>829</v>
      </c>
      <c r="C383" s="47" t="s">
        <v>1210</v>
      </c>
      <c r="D383" s="25" t="s">
        <v>1138</v>
      </c>
      <c r="E383" s="78">
        <v>73.59</v>
      </c>
      <c r="F383" s="25">
        <f t="shared" si="15"/>
        <v>29.999999999999996</v>
      </c>
      <c r="G383" s="78">
        <v>2207.6999999999998</v>
      </c>
      <c r="H383" s="78"/>
      <c r="I383" s="78">
        <v>250</v>
      </c>
      <c r="J383" s="78">
        <v>1380</v>
      </c>
      <c r="K383" s="78">
        <v>400</v>
      </c>
      <c r="L383" s="78">
        <f t="shared" si="16"/>
        <v>4237.7</v>
      </c>
      <c r="M383" s="79"/>
      <c r="N383" s="101"/>
    </row>
    <row r="384" spans="1:14" x14ac:dyDescent="0.25">
      <c r="A384" s="25">
        <f t="shared" si="17"/>
        <v>374</v>
      </c>
      <c r="B384" s="77" t="s">
        <v>829</v>
      </c>
      <c r="C384" s="47" t="s">
        <v>1211</v>
      </c>
      <c r="D384" s="25" t="s">
        <v>1138</v>
      </c>
      <c r="E384" s="78">
        <v>73.59</v>
      </c>
      <c r="F384" s="25">
        <f t="shared" si="15"/>
        <v>29.999999999999996</v>
      </c>
      <c r="G384" s="78">
        <v>2207.6999999999998</v>
      </c>
      <c r="H384" s="78"/>
      <c r="I384" s="78">
        <v>250</v>
      </c>
      <c r="J384" s="78">
        <v>1380</v>
      </c>
      <c r="K384" s="78">
        <v>400</v>
      </c>
      <c r="L384" s="78">
        <f t="shared" si="16"/>
        <v>4237.7</v>
      </c>
      <c r="M384" s="79"/>
      <c r="N384" s="101"/>
    </row>
    <row r="385" spans="1:14" x14ac:dyDescent="0.25">
      <c r="A385" s="25">
        <f t="shared" si="17"/>
        <v>375</v>
      </c>
      <c r="B385" s="77" t="s">
        <v>829</v>
      </c>
      <c r="C385" s="47" t="s">
        <v>1212</v>
      </c>
      <c r="D385" s="25" t="s">
        <v>1138</v>
      </c>
      <c r="E385" s="78">
        <v>73.59</v>
      </c>
      <c r="F385" s="25">
        <f t="shared" si="15"/>
        <v>29.999999999999996</v>
      </c>
      <c r="G385" s="78">
        <v>2207.6999999999998</v>
      </c>
      <c r="H385" s="78"/>
      <c r="I385" s="78">
        <v>250</v>
      </c>
      <c r="J385" s="78">
        <v>1380</v>
      </c>
      <c r="K385" s="78">
        <v>400</v>
      </c>
      <c r="L385" s="78">
        <f t="shared" si="16"/>
        <v>4237.7</v>
      </c>
      <c r="M385" s="79"/>
      <c r="N385" s="101"/>
    </row>
    <row r="386" spans="1:14" x14ac:dyDescent="0.25">
      <c r="A386" s="25">
        <f t="shared" si="17"/>
        <v>376</v>
      </c>
      <c r="B386" s="77" t="s">
        <v>829</v>
      </c>
      <c r="C386" s="47" t="s">
        <v>1213</v>
      </c>
      <c r="D386" s="25" t="s">
        <v>1138</v>
      </c>
      <c r="E386" s="78">
        <v>73.59</v>
      </c>
      <c r="F386" s="25">
        <f t="shared" si="15"/>
        <v>29.999999999999996</v>
      </c>
      <c r="G386" s="78">
        <v>2207.6999999999998</v>
      </c>
      <c r="H386" s="78"/>
      <c r="I386" s="78">
        <v>250</v>
      </c>
      <c r="J386" s="78">
        <v>1380</v>
      </c>
      <c r="K386" s="78">
        <v>400</v>
      </c>
      <c r="L386" s="78">
        <f t="shared" si="16"/>
        <v>4237.7</v>
      </c>
      <c r="M386" s="79"/>
      <c r="N386" s="101"/>
    </row>
    <row r="387" spans="1:14" x14ac:dyDescent="0.25">
      <c r="A387" s="25">
        <f t="shared" si="17"/>
        <v>377</v>
      </c>
      <c r="B387" s="77" t="s">
        <v>829</v>
      </c>
      <c r="C387" s="47" t="s">
        <v>1214</v>
      </c>
      <c r="D387" s="25" t="s">
        <v>1138</v>
      </c>
      <c r="E387" s="78">
        <v>73.59</v>
      </c>
      <c r="F387" s="25">
        <f t="shared" si="15"/>
        <v>29.999999999999996</v>
      </c>
      <c r="G387" s="78">
        <v>2207.6999999999998</v>
      </c>
      <c r="H387" s="78"/>
      <c r="I387" s="78">
        <f>250</f>
        <v>250</v>
      </c>
      <c r="J387" s="78">
        <f>1150</f>
        <v>1150</v>
      </c>
      <c r="K387" s="78">
        <f>400</f>
        <v>400</v>
      </c>
      <c r="L387" s="78">
        <f t="shared" si="16"/>
        <v>4007.7</v>
      </c>
      <c r="M387" s="25"/>
      <c r="N387" s="101"/>
    </row>
    <row r="388" spans="1:14" x14ac:dyDescent="0.25">
      <c r="A388" s="25">
        <f t="shared" si="17"/>
        <v>378</v>
      </c>
      <c r="B388" s="77" t="s">
        <v>829</v>
      </c>
      <c r="C388" s="47" t="s">
        <v>1215</v>
      </c>
      <c r="D388" s="25" t="s">
        <v>1138</v>
      </c>
      <c r="E388" s="78">
        <v>73.59</v>
      </c>
      <c r="F388" s="25">
        <f t="shared" si="15"/>
        <v>29.999999999999996</v>
      </c>
      <c r="G388" s="78">
        <v>2207.6999999999998</v>
      </c>
      <c r="H388" s="78"/>
      <c r="I388" s="78">
        <v>250</v>
      </c>
      <c r="J388" s="78">
        <v>1380</v>
      </c>
      <c r="K388" s="78">
        <v>400</v>
      </c>
      <c r="L388" s="78">
        <f t="shared" si="16"/>
        <v>4237.7</v>
      </c>
      <c r="M388" s="79"/>
      <c r="N388" s="101"/>
    </row>
    <row r="389" spans="1:14" x14ac:dyDescent="0.25">
      <c r="A389" s="25">
        <f t="shared" si="17"/>
        <v>379</v>
      </c>
      <c r="B389" s="77" t="s">
        <v>829</v>
      </c>
      <c r="C389" s="47" t="s">
        <v>1216</v>
      </c>
      <c r="D389" s="25" t="s">
        <v>1138</v>
      </c>
      <c r="E389" s="78">
        <v>73.59</v>
      </c>
      <c r="F389" s="25">
        <f t="shared" si="15"/>
        <v>29.999999999999996</v>
      </c>
      <c r="G389" s="78">
        <v>2207.6999999999998</v>
      </c>
      <c r="H389" s="78"/>
      <c r="I389" s="78">
        <f>250</f>
        <v>250</v>
      </c>
      <c r="J389" s="78">
        <f>1150</f>
        <v>1150</v>
      </c>
      <c r="K389" s="78">
        <f>400</f>
        <v>400</v>
      </c>
      <c r="L389" s="78">
        <f t="shared" si="16"/>
        <v>4007.7</v>
      </c>
      <c r="M389" s="25"/>
      <c r="N389" s="101"/>
    </row>
    <row r="390" spans="1:14" x14ac:dyDescent="0.25">
      <c r="A390" s="25">
        <f t="shared" si="17"/>
        <v>380</v>
      </c>
      <c r="B390" s="77" t="s">
        <v>829</v>
      </c>
      <c r="C390" s="47" t="s">
        <v>1217</v>
      </c>
      <c r="D390" s="25" t="s">
        <v>1138</v>
      </c>
      <c r="E390" s="78">
        <v>73.59</v>
      </c>
      <c r="F390" s="25">
        <f t="shared" si="15"/>
        <v>29.999999999999996</v>
      </c>
      <c r="G390" s="78">
        <v>2207.6999999999998</v>
      </c>
      <c r="H390" s="78">
        <v>50</v>
      </c>
      <c r="I390" s="78">
        <v>250</v>
      </c>
      <c r="J390" s="78">
        <v>1380</v>
      </c>
      <c r="K390" s="78">
        <v>400</v>
      </c>
      <c r="L390" s="78">
        <f t="shared" si="16"/>
        <v>4287.7</v>
      </c>
      <c r="M390" s="79"/>
      <c r="N390" s="101"/>
    </row>
    <row r="391" spans="1:14" x14ac:dyDescent="0.25">
      <c r="A391" s="25">
        <f t="shared" si="17"/>
        <v>381</v>
      </c>
      <c r="B391" s="77" t="s">
        <v>829</v>
      </c>
      <c r="C391" s="47" t="s">
        <v>1218</v>
      </c>
      <c r="D391" s="25" t="s">
        <v>1138</v>
      </c>
      <c r="E391" s="78">
        <v>73.59</v>
      </c>
      <c r="F391" s="25">
        <f t="shared" si="15"/>
        <v>29.999999999999996</v>
      </c>
      <c r="G391" s="78">
        <v>2207.6999999999998</v>
      </c>
      <c r="H391" s="78"/>
      <c r="I391" s="78">
        <v>250</v>
      </c>
      <c r="J391" s="78">
        <v>1380</v>
      </c>
      <c r="K391" s="78">
        <v>400</v>
      </c>
      <c r="L391" s="78">
        <f t="shared" si="16"/>
        <v>4237.7</v>
      </c>
      <c r="M391" s="79"/>
      <c r="N391" s="101"/>
    </row>
    <row r="392" spans="1:14" x14ac:dyDescent="0.25">
      <c r="A392" s="25">
        <f t="shared" si="17"/>
        <v>382</v>
      </c>
      <c r="B392" s="77" t="s">
        <v>829</v>
      </c>
      <c r="C392" s="47" t="s">
        <v>1219</v>
      </c>
      <c r="D392" s="25" t="s">
        <v>1138</v>
      </c>
      <c r="E392" s="78">
        <v>73.59</v>
      </c>
      <c r="F392" s="25">
        <f t="shared" si="15"/>
        <v>29.999999999999996</v>
      </c>
      <c r="G392" s="78">
        <v>2207.6999999999998</v>
      </c>
      <c r="H392" s="78"/>
      <c r="I392" s="78">
        <v>250</v>
      </c>
      <c r="J392" s="78">
        <v>1380</v>
      </c>
      <c r="K392" s="78">
        <v>400</v>
      </c>
      <c r="L392" s="78">
        <f t="shared" si="16"/>
        <v>4237.7</v>
      </c>
      <c r="M392" s="79"/>
      <c r="N392" s="101"/>
    </row>
    <row r="393" spans="1:14" x14ac:dyDescent="0.25">
      <c r="A393" s="25">
        <f t="shared" si="17"/>
        <v>383</v>
      </c>
      <c r="B393" s="77" t="s">
        <v>829</v>
      </c>
      <c r="C393" s="47" t="s">
        <v>1220</v>
      </c>
      <c r="D393" s="25" t="s">
        <v>1138</v>
      </c>
      <c r="E393" s="78">
        <v>73.59</v>
      </c>
      <c r="F393" s="25">
        <f t="shared" si="15"/>
        <v>29.999999999999996</v>
      </c>
      <c r="G393" s="78">
        <v>2207.6999999999998</v>
      </c>
      <c r="H393" s="78"/>
      <c r="I393" s="78">
        <v>250</v>
      </c>
      <c r="J393" s="78">
        <v>1380</v>
      </c>
      <c r="K393" s="78">
        <v>400</v>
      </c>
      <c r="L393" s="78">
        <f t="shared" si="16"/>
        <v>4237.7</v>
      </c>
      <c r="M393" s="79"/>
      <c r="N393" s="101"/>
    </row>
    <row r="394" spans="1:14" x14ac:dyDescent="0.25">
      <c r="A394" s="25">
        <f t="shared" si="17"/>
        <v>384</v>
      </c>
      <c r="B394" s="77" t="s">
        <v>829</v>
      </c>
      <c r="C394" s="47" t="s">
        <v>1221</v>
      </c>
      <c r="D394" s="25" t="s">
        <v>1138</v>
      </c>
      <c r="E394" s="78">
        <v>73.59</v>
      </c>
      <c r="F394" s="25">
        <f t="shared" si="15"/>
        <v>29.999999999999996</v>
      </c>
      <c r="G394" s="78">
        <v>2207.6999999999998</v>
      </c>
      <c r="H394" s="78"/>
      <c r="I394" s="78">
        <v>250</v>
      </c>
      <c r="J394" s="78">
        <v>1380</v>
      </c>
      <c r="K394" s="78">
        <v>400</v>
      </c>
      <c r="L394" s="78">
        <f t="shared" si="16"/>
        <v>4237.7</v>
      </c>
      <c r="M394" s="79"/>
      <c r="N394" s="101"/>
    </row>
    <row r="395" spans="1:14" x14ac:dyDescent="0.25">
      <c r="A395" s="25">
        <f t="shared" si="17"/>
        <v>385</v>
      </c>
      <c r="B395" s="77" t="s">
        <v>829</v>
      </c>
      <c r="C395" s="47" t="s">
        <v>1222</v>
      </c>
      <c r="D395" s="25" t="s">
        <v>1138</v>
      </c>
      <c r="E395" s="78">
        <v>73.59</v>
      </c>
      <c r="F395" s="25">
        <f t="shared" ref="F395:F458" si="18">G395/E395</f>
        <v>29.999999999999996</v>
      </c>
      <c r="G395" s="78">
        <v>2207.6999999999998</v>
      </c>
      <c r="H395" s="78"/>
      <c r="I395" s="78">
        <v>250</v>
      </c>
      <c r="J395" s="78">
        <v>1380</v>
      </c>
      <c r="K395" s="78">
        <v>400</v>
      </c>
      <c r="L395" s="78">
        <f t="shared" ref="L395:L458" si="19">SUM(G395:K395)</f>
        <v>4237.7</v>
      </c>
      <c r="M395" s="79"/>
      <c r="N395" s="101"/>
    </row>
    <row r="396" spans="1:14" x14ac:dyDescent="0.25">
      <c r="A396" s="25">
        <f t="shared" si="17"/>
        <v>386</v>
      </c>
      <c r="B396" s="77" t="s">
        <v>829</v>
      </c>
      <c r="C396" s="47" t="s">
        <v>1223</v>
      </c>
      <c r="D396" s="25" t="s">
        <v>1138</v>
      </c>
      <c r="E396" s="78">
        <v>73.59</v>
      </c>
      <c r="F396" s="25">
        <f t="shared" si="18"/>
        <v>29.999999999999996</v>
      </c>
      <c r="G396" s="78">
        <v>2207.6999999999998</v>
      </c>
      <c r="H396" s="78"/>
      <c r="I396" s="78">
        <f>250</f>
        <v>250</v>
      </c>
      <c r="J396" s="78">
        <f>1150</f>
        <v>1150</v>
      </c>
      <c r="K396" s="78">
        <f>400</f>
        <v>400</v>
      </c>
      <c r="L396" s="78">
        <f t="shared" si="19"/>
        <v>4007.7</v>
      </c>
      <c r="M396" s="25"/>
      <c r="N396" s="101"/>
    </row>
    <row r="397" spans="1:14" x14ac:dyDescent="0.25">
      <c r="A397" s="25">
        <f t="shared" ref="A397:A460" si="20">A396+1</f>
        <v>387</v>
      </c>
      <c r="B397" s="77" t="s">
        <v>829</v>
      </c>
      <c r="C397" s="47" t="s">
        <v>1224</v>
      </c>
      <c r="D397" s="25" t="s">
        <v>1138</v>
      </c>
      <c r="E397" s="78">
        <v>73.59</v>
      </c>
      <c r="F397" s="25">
        <f t="shared" si="18"/>
        <v>29.999999999999996</v>
      </c>
      <c r="G397" s="78">
        <v>2207.6999999999998</v>
      </c>
      <c r="H397" s="78"/>
      <c r="I397" s="78">
        <v>250</v>
      </c>
      <c r="J397" s="78">
        <v>1380</v>
      </c>
      <c r="K397" s="78">
        <v>400</v>
      </c>
      <c r="L397" s="78">
        <f t="shared" si="19"/>
        <v>4237.7</v>
      </c>
      <c r="M397" s="79"/>
      <c r="N397" s="101"/>
    </row>
    <row r="398" spans="1:14" x14ac:dyDescent="0.25">
      <c r="A398" s="25">
        <f t="shared" si="20"/>
        <v>388</v>
      </c>
      <c r="B398" s="77" t="s">
        <v>829</v>
      </c>
      <c r="C398" s="47" t="s">
        <v>1225</v>
      </c>
      <c r="D398" s="25" t="s">
        <v>1138</v>
      </c>
      <c r="E398" s="78">
        <v>73.59</v>
      </c>
      <c r="F398" s="25">
        <f t="shared" si="18"/>
        <v>29.999999999999996</v>
      </c>
      <c r="G398" s="78">
        <v>2207.6999999999998</v>
      </c>
      <c r="H398" s="78"/>
      <c r="I398" s="78">
        <v>250</v>
      </c>
      <c r="J398" s="78">
        <v>1380</v>
      </c>
      <c r="K398" s="78">
        <v>400</v>
      </c>
      <c r="L398" s="78">
        <f t="shared" si="19"/>
        <v>4237.7</v>
      </c>
      <c r="M398" s="79"/>
      <c r="N398" s="101"/>
    </row>
    <row r="399" spans="1:14" x14ac:dyDescent="0.25">
      <c r="A399" s="25">
        <f t="shared" si="20"/>
        <v>389</v>
      </c>
      <c r="B399" s="77" t="s">
        <v>829</v>
      </c>
      <c r="C399" s="47" t="s">
        <v>1226</v>
      </c>
      <c r="D399" s="25" t="s">
        <v>1138</v>
      </c>
      <c r="E399" s="78">
        <v>73.59</v>
      </c>
      <c r="F399" s="25">
        <f t="shared" si="18"/>
        <v>29.999999999999996</v>
      </c>
      <c r="G399" s="78">
        <v>2207.6999999999998</v>
      </c>
      <c r="H399" s="78"/>
      <c r="I399" s="78">
        <v>250</v>
      </c>
      <c r="J399" s="78">
        <v>1380</v>
      </c>
      <c r="K399" s="78">
        <v>400</v>
      </c>
      <c r="L399" s="78">
        <f t="shared" si="19"/>
        <v>4237.7</v>
      </c>
      <c r="M399" s="79"/>
      <c r="N399" s="101"/>
    </row>
    <row r="400" spans="1:14" x14ac:dyDescent="0.25">
      <c r="A400" s="25">
        <f t="shared" si="20"/>
        <v>390</v>
      </c>
      <c r="B400" s="77" t="s">
        <v>829</v>
      </c>
      <c r="C400" s="47" t="s">
        <v>1227</v>
      </c>
      <c r="D400" s="25" t="s">
        <v>1138</v>
      </c>
      <c r="E400" s="78">
        <v>73.59</v>
      </c>
      <c r="F400" s="25">
        <f t="shared" si="18"/>
        <v>29.999999999999996</v>
      </c>
      <c r="G400" s="78">
        <v>2207.6999999999998</v>
      </c>
      <c r="H400" s="78"/>
      <c r="I400" s="78">
        <v>250</v>
      </c>
      <c r="J400" s="78">
        <v>1380</v>
      </c>
      <c r="K400" s="78">
        <v>400</v>
      </c>
      <c r="L400" s="78">
        <f t="shared" si="19"/>
        <v>4237.7</v>
      </c>
      <c r="M400" s="79"/>
      <c r="N400" s="101"/>
    </row>
    <row r="401" spans="1:14" x14ac:dyDescent="0.25">
      <c r="A401" s="25">
        <f t="shared" si="20"/>
        <v>391</v>
      </c>
      <c r="B401" s="77" t="s">
        <v>829</v>
      </c>
      <c r="C401" s="47" t="s">
        <v>1228</v>
      </c>
      <c r="D401" s="25" t="s">
        <v>1138</v>
      </c>
      <c r="E401" s="78">
        <v>73.59</v>
      </c>
      <c r="F401" s="25">
        <f t="shared" si="18"/>
        <v>29.999999999999996</v>
      </c>
      <c r="G401" s="78">
        <v>2207.6999999999998</v>
      </c>
      <c r="H401" s="78"/>
      <c r="I401" s="78">
        <v>250</v>
      </c>
      <c r="J401" s="78">
        <v>1380</v>
      </c>
      <c r="K401" s="78">
        <v>400</v>
      </c>
      <c r="L401" s="78">
        <f t="shared" si="19"/>
        <v>4237.7</v>
      </c>
      <c r="M401" s="79"/>
      <c r="N401" s="101"/>
    </row>
    <row r="402" spans="1:14" x14ac:dyDescent="0.25">
      <c r="A402" s="25">
        <f t="shared" si="20"/>
        <v>392</v>
      </c>
      <c r="B402" s="77" t="s">
        <v>829</v>
      </c>
      <c r="C402" s="47" t="s">
        <v>1229</v>
      </c>
      <c r="D402" s="25" t="s">
        <v>1138</v>
      </c>
      <c r="E402" s="78">
        <v>73.59</v>
      </c>
      <c r="F402" s="25">
        <f t="shared" si="18"/>
        <v>29.999999999999996</v>
      </c>
      <c r="G402" s="78">
        <v>2207.6999999999998</v>
      </c>
      <c r="H402" s="78"/>
      <c r="I402" s="78">
        <v>250</v>
      </c>
      <c r="J402" s="78">
        <v>1380</v>
      </c>
      <c r="K402" s="78">
        <v>400</v>
      </c>
      <c r="L402" s="78">
        <f t="shared" si="19"/>
        <v>4237.7</v>
      </c>
      <c r="M402" s="79"/>
      <c r="N402" s="101"/>
    </row>
    <row r="403" spans="1:14" x14ac:dyDescent="0.25">
      <c r="A403" s="25">
        <f t="shared" si="20"/>
        <v>393</v>
      </c>
      <c r="B403" s="77" t="s">
        <v>829</v>
      </c>
      <c r="C403" s="47" t="s">
        <v>1230</v>
      </c>
      <c r="D403" s="25" t="s">
        <v>1138</v>
      </c>
      <c r="E403" s="78">
        <v>73.59</v>
      </c>
      <c r="F403" s="25">
        <f t="shared" si="18"/>
        <v>29.999999999999996</v>
      </c>
      <c r="G403" s="78">
        <v>2207.6999999999998</v>
      </c>
      <c r="H403" s="78"/>
      <c r="I403" s="78">
        <f>250</f>
        <v>250</v>
      </c>
      <c r="J403" s="78">
        <f>1150</f>
        <v>1150</v>
      </c>
      <c r="K403" s="78">
        <f>400</f>
        <v>400</v>
      </c>
      <c r="L403" s="78">
        <f t="shared" si="19"/>
        <v>4007.7</v>
      </c>
      <c r="M403" s="25"/>
      <c r="N403" s="101"/>
    </row>
    <row r="404" spans="1:14" x14ac:dyDescent="0.25">
      <c r="A404" s="25">
        <f t="shared" si="20"/>
        <v>394</v>
      </c>
      <c r="B404" s="77" t="s">
        <v>829</v>
      </c>
      <c r="C404" s="47" t="s">
        <v>1231</v>
      </c>
      <c r="D404" s="25" t="s">
        <v>1138</v>
      </c>
      <c r="E404" s="78">
        <v>73.59</v>
      </c>
      <c r="F404" s="25">
        <f t="shared" si="18"/>
        <v>29.999999999999996</v>
      </c>
      <c r="G404" s="78">
        <v>2207.6999999999998</v>
      </c>
      <c r="H404" s="78"/>
      <c r="I404" s="78">
        <v>250</v>
      </c>
      <c r="J404" s="78">
        <v>1380</v>
      </c>
      <c r="K404" s="78">
        <v>400</v>
      </c>
      <c r="L404" s="78">
        <f t="shared" si="19"/>
        <v>4237.7</v>
      </c>
      <c r="M404" s="79"/>
      <c r="N404" s="101"/>
    </row>
    <row r="405" spans="1:14" x14ac:dyDescent="0.25">
      <c r="A405" s="25">
        <f t="shared" si="20"/>
        <v>395</v>
      </c>
      <c r="B405" s="77" t="s">
        <v>829</v>
      </c>
      <c r="C405" s="47" t="s">
        <v>1232</v>
      </c>
      <c r="D405" s="25" t="s">
        <v>1138</v>
      </c>
      <c r="E405" s="78">
        <v>73.59</v>
      </c>
      <c r="F405" s="25">
        <f t="shared" si="18"/>
        <v>29.999999999999996</v>
      </c>
      <c r="G405" s="78">
        <v>2207.6999999999998</v>
      </c>
      <c r="H405" s="78"/>
      <c r="I405" s="78">
        <v>250</v>
      </c>
      <c r="J405" s="78">
        <v>1380</v>
      </c>
      <c r="K405" s="78">
        <v>400</v>
      </c>
      <c r="L405" s="78">
        <f t="shared" si="19"/>
        <v>4237.7</v>
      </c>
      <c r="M405" s="79"/>
      <c r="N405" s="101"/>
    </row>
    <row r="406" spans="1:14" x14ac:dyDescent="0.25">
      <c r="A406" s="25">
        <f t="shared" si="20"/>
        <v>396</v>
      </c>
      <c r="B406" s="77" t="s">
        <v>829</v>
      </c>
      <c r="C406" s="47" t="s">
        <v>1233</v>
      </c>
      <c r="D406" s="25" t="s">
        <v>1138</v>
      </c>
      <c r="E406" s="78">
        <v>73.59</v>
      </c>
      <c r="F406" s="25">
        <f t="shared" si="18"/>
        <v>29.999999999999996</v>
      </c>
      <c r="G406" s="78">
        <v>2207.6999999999998</v>
      </c>
      <c r="H406" s="78">
        <v>50</v>
      </c>
      <c r="I406" s="78">
        <v>250</v>
      </c>
      <c r="J406" s="78">
        <v>1380</v>
      </c>
      <c r="K406" s="78">
        <v>400</v>
      </c>
      <c r="L406" s="78">
        <f t="shared" si="19"/>
        <v>4287.7</v>
      </c>
      <c r="M406" s="79"/>
      <c r="N406" s="101"/>
    </row>
    <row r="407" spans="1:14" x14ac:dyDescent="0.25">
      <c r="A407" s="25">
        <f t="shared" si="20"/>
        <v>397</v>
      </c>
      <c r="B407" s="77" t="s">
        <v>829</v>
      </c>
      <c r="C407" s="47" t="s">
        <v>1234</v>
      </c>
      <c r="D407" s="25" t="s">
        <v>1138</v>
      </c>
      <c r="E407" s="78">
        <v>73.59</v>
      </c>
      <c r="F407" s="25">
        <f t="shared" si="18"/>
        <v>29.999999999999996</v>
      </c>
      <c r="G407" s="78">
        <v>2207.6999999999998</v>
      </c>
      <c r="H407" s="78"/>
      <c r="I407" s="78">
        <v>250</v>
      </c>
      <c r="J407" s="78">
        <v>1380</v>
      </c>
      <c r="K407" s="78">
        <v>400</v>
      </c>
      <c r="L407" s="78">
        <f t="shared" si="19"/>
        <v>4237.7</v>
      </c>
      <c r="M407" s="79"/>
      <c r="N407" s="101"/>
    </row>
    <row r="408" spans="1:14" x14ac:dyDescent="0.25">
      <c r="A408" s="25">
        <f t="shared" si="20"/>
        <v>398</v>
      </c>
      <c r="B408" s="77" t="s">
        <v>829</v>
      </c>
      <c r="C408" s="47" t="s">
        <v>1235</v>
      </c>
      <c r="D408" s="25" t="s">
        <v>1138</v>
      </c>
      <c r="E408" s="78">
        <v>73.59</v>
      </c>
      <c r="F408" s="25">
        <f t="shared" si="18"/>
        <v>29.999999999999996</v>
      </c>
      <c r="G408" s="78">
        <v>2207.6999999999998</v>
      </c>
      <c r="H408" s="78"/>
      <c r="I408" s="78">
        <v>250</v>
      </c>
      <c r="J408" s="78">
        <v>1380</v>
      </c>
      <c r="K408" s="78">
        <v>400</v>
      </c>
      <c r="L408" s="78">
        <f t="shared" si="19"/>
        <v>4237.7</v>
      </c>
      <c r="M408" s="79"/>
      <c r="N408" s="101"/>
    </row>
    <row r="409" spans="1:14" x14ac:dyDescent="0.25">
      <c r="A409" s="25">
        <f t="shared" si="20"/>
        <v>399</v>
      </c>
      <c r="B409" s="77" t="s">
        <v>829</v>
      </c>
      <c r="C409" s="47" t="s">
        <v>1236</v>
      </c>
      <c r="D409" s="25" t="s">
        <v>1138</v>
      </c>
      <c r="E409" s="78">
        <v>73.59</v>
      </c>
      <c r="F409" s="25">
        <f t="shared" si="18"/>
        <v>29.999999999999996</v>
      </c>
      <c r="G409" s="78">
        <v>2207.6999999999998</v>
      </c>
      <c r="H409" s="78"/>
      <c r="I409" s="78">
        <f>250</f>
        <v>250</v>
      </c>
      <c r="J409" s="78">
        <f>1150</f>
        <v>1150</v>
      </c>
      <c r="K409" s="78">
        <f>400</f>
        <v>400</v>
      </c>
      <c r="L409" s="78">
        <f t="shared" si="19"/>
        <v>4007.7</v>
      </c>
      <c r="M409" s="25"/>
      <c r="N409" s="101"/>
    </row>
    <row r="410" spans="1:14" x14ac:dyDescent="0.25">
      <c r="A410" s="25">
        <f t="shared" si="20"/>
        <v>400</v>
      </c>
      <c r="B410" s="77" t="s">
        <v>829</v>
      </c>
      <c r="C410" s="47" t="s">
        <v>1237</v>
      </c>
      <c r="D410" s="25" t="s">
        <v>1138</v>
      </c>
      <c r="E410" s="78">
        <v>73.59</v>
      </c>
      <c r="F410" s="25">
        <f t="shared" si="18"/>
        <v>29.999999999999996</v>
      </c>
      <c r="G410" s="78">
        <v>2207.6999999999998</v>
      </c>
      <c r="H410" s="78"/>
      <c r="I410" s="78">
        <v>250</v>
      </c>
      <c r="J410" s="78">
        <v>1380</v>
      </c>
      <c r="K410" s="78">
        <v>400</v>
      </c>
      <c r="L410" s="78">
        <f t="shared" si="19"/>
        <v>4237.7</v>
      </c>
      <c r="M410" s="79"/>
      <c r="N410" s="101"/>
    </row>
    <row r="411" spans="1:14" x14ac:dyDescent="0.25">
      <c r="A411" s="25">
        <f t="shared" si="20"/>
        <v>401</v>
      </c>
      <c r="B411" s="77" t="s">
        <v>829</v>
      </c>
      <c r="C411" s="47" t="s">
        <v>1238</v>
      </c>
      <c r="D411" s="25" t="s">
        <v>1138</v>
      </c>
      <c r="E411" s="78">
        <v>73.59</v>
      </c>
      <c r="F411" s="25">
        <f t="shared" si="18"/>
        <v>29.999999999999996</v>
      </c>
      <c r="G411" s="78">
        <v>2207.6999999999998</v>
      </c>
      <c r="H411" s="78"/>
      <c r="I411" s="78">
        <v>250</v>
      </c>
      <c r="J411" s="78">
        <v>1380</v>
      </c>
      <c r="K411" s="78">
        <v>400</v>
      </c>
      <c r="L411" s="78">
        <f t="shared" si="19"/>
        <v>4237.7</v>
      </c>
      <c r="M411" s="79"/>
      <c r="N411" s="101"/>
    </row>
    <row r="412" spans="1:14" x14ac:dyDescent="0.25">
      <c r="A412" s="25">
        <f t="shared" si="20"/>
        <v>402</v>
      </c>
      <c r="B412" s="77" t="s">
        <v>829</v>
      </c>
      <c r="C412" s="47" t="s">
        <v>1239</v>
      </c>
      <c r="D412" s="25" t="s">
        <v>1138</v>
      </c>
      <c r="E412" s="78">
        <v>73.59</v>
      </c>
      <c r="F412" s="25">
        <f t="shared" si="18"/>
        <v>29.999999999999996</v>
      </c>
      <c r="G412" s="78">
        <v>2207.6999999999998</v>
      </c>
      <c r="H412" s="78"/>
      <c r="I412" s="78">
        <v>250</v>
      </c>
      <c r="J412" s="78">
        <v>1380</v>
      </c>
      <c r="K412" s="78">
        <v>400</v>
      </c>
      <c r="L412" s="78">
        <f t="shared" si="19"/>
        <v>4237.7</v>
      </c>
      <c r="M412" s="79"/>
      <c r="N412" s="101"/>
    </row>
    <row r="413" spans="1:14" x14ac:dyDescent="0.25">
      <c r="A413" s="25">
        <f t="shared" si="20"/>
        <v>403</v>
      </c>
      <c r="B413" s="77" t="s">
        <v>829</v>
      </c>
      <c r="C413" s="47" t="s">
        <v>1240</v>
      </c>
      <c r="D413" s="25" t="s">
        <v>1138</v>
      </c>
      <c r="E413" s="78">
        <v>73.59</v>
      </c>
      <c r="F413" s="25">
        <f t="shared" si="18"/>
        <v>29.999999999999996</v>
      </c>
      <c r="G413" s="78">
        <v>2207.6999999999998</v>
      </c>
      <c r="H413" s="78"/>
      <c r="I413" s="78">
        <v>250</v>
      </c>
      <c r="J413" s="78">
        <v>1380</v>
      </c>
      <c r="K413" s="78">
        <v>400</v>
      </c>
      <c r="L413" s="78">
        <f t="shared" si="19"/>
        <v>4237.7</v>
      </c>
      <c r="M413" s="79"/>
      <c r="N413" s="101"/>
    </row>
    <row r="414" spans="1:14" x14ac:dyDescent="0.25">
      <c r="A414" s="25">
        <f t="shared" si="20"/>
        <v>404</v>
      </c>
      <c r="B414" s="77" t="s">
        <v>829</v>
      </c>
      <c r="C414" s="47" t="s">
        <v>1241</v>
      </c>
      <c r="D414" s="25" t="s">
        <v>1138</v>
      </c>
      <c r="E414" s="78">
        <v>73.59</v>
      </c>
      <c r="F414" s="25">
        <f t="shared" si="18"/>
        <v>29.999999999999996</v>
      </c>
      <c r="G414" s="78">
        <v>2207.6999999999998</v>
      </c>
      <c r="H414" s="78"/>
      <c r="I414" s="78">
        <v>250</v>
      </c>
      <c r="J414" s="78">
        <v>1380</v>
      </c>
      <c r="K414" s="78">
        <v>400</v>
      </c>
      <c r="L414" s="78">
        <f t="shared" si="19"/>
        <v>4237.7</v>
      </c>
      <c r="M414" s="79"/>
      <c r="N414" s="101"/>
    </row>
    <row r="415" spans="1:14" x14ac:dyDescent="0.25">
      <c r="A415" s="25">
        <f t="shared" si="20"/>
        <v>405</v>
      </c>
      <c r="B415" s="77" t="s">
        <v>829</v>
      </c>
      <c r="C415" s="47" t="s">
        <v>1242</v>
      </c>
      <c r="D415" s="25" t="s">
        <v>1138</v>
      </c>
      <c r="E415" s="78">
        <v>73.59</v>
      </c>
      <c r="F415" s="25">
        <f t="shared" si="18"/>
        <v>29.999999999999996</v>
      </c>
      <c r="G415" s="78">
        <v>2207.6999999999998</v>
      </c>
      <c r="H415" s="78"/>
      <c r="I415" s="78">
        <f>250</f>
        <v>250</v>
      </c>
      <c r="J415" s="78">
        <f>1150</f>
        <v>1150</v>
      </c>
      <c r="K415" s="78">
        <f>400</f>
        <v>400</v>
      </c>
      <c r="L415" s="78">
        <f t="shared" si="19"/>
        <v>4007.7</v>
      </c>
      <c r="M415" s="25"/>
      <c r="N415" s="101"/>
    </row>
    <row r="416" spans="1:14" x14ac:dyDescent="0.25">
      <c r="A416" s="25">
        <f t="shared" si="20"/>
        <v>406</v>
      </c>
      <c r="B416" s="77" t="s">
        <v>829</v>
      </c>
      <c r="C416" s="47" t="s">
        <v>1243</v>
      </c>
      <c r="D416" s="25" t="s">
        <v>1138</v>
      </c>
      <c r="E416" s="78">
        <v>73.59</v>
      </c>
      <c r="F416" s="25">
        <f t="shared" si="18"/>
        <v>29.999999999999996</v>
      </c>
      <c r="G416" s="78">
        <v>2207.6999999999998</v>
      </c>
      <c r="H416" s="78"/>
      <c r="I416" s="78">
        <v>250</v>
      </c>
      <c r="J416" s="78">
        <v>1380</v>
      </c>
      <c r="K416" s="78">
        <v>400</v>
      </c>
      <c r="L416" s="78">
        <f t="shared" si="19"/>
        <v>4237.7</v>
      </c>
      <c r="M416" s="79"/>
      <c r="N416" s="101"/>
    </row>
    <row r="417" spans="1:14" x14ac:dyDescent="0.25">
      <c r="A417" s="25">
        <f t="shared" si="20"/>
        <v>407</v>
      </c>
      <c r="B417" s="77" t="s">
        <v>829</v>
      </c>
      <c r="C417" s="47" t="s">
        <v>1244</v>
      </c>
      <c r="D417" s="25" t="s">
        <v>1138</v>
      </c>
      <c r="E417" s="78">
        <v>73.59</v>
      </c>
      <c r="F417" s="25">
        <f t="shared" si="18"/>
        <v>29.999999999999996</v>
      </c>
      <c r="G417" s="78">
        <v>2207.6999999999998</v>
      </c>
      <c r="H417" s="78"/>
      <c r="I417" s="78">
        <v>250</v>
      </c>
      <c r="J417" s="78">
        <v>1380</v>
      </c>
      <c r="K417" s="78">
        <v>400</v>
      </c>
      <c r="L417" s="78">
        <f t="shared" si="19"/>
        <v>4237.7</v>
      </c>
      <c r="M417" s="79"/>
      <c r="N417" s="101"/>
    </row>
    <row r="418" spans="1:14" x14ac:dyDescent="0.25">
      <c r="A418" s="25">
        <f t="shared" si="20"/>
        <v>408</v>
      </c>
      <c r="B418" s="77" t="s">
        <v>829</v>
      </c>
      <c r="C418" s="47" t="s">
        <v>1245</v>
      </c>
      <c r="D418" s="25" t="s">
        <v>1138</v>
      </c>
      <c r="E418" s="78">
        <v>73.59</v>
      </c>
      <c r="F418" s="25">
        <f t="shared" si="18"/>
        <v>29.999999999999996</v>
      </c>
      <c r="G418" s="78">
        <v>2207.6999999999998</v>
      </c>
      <c r="H418" s="78"/>
      <c r="I418" s="78">
        <v>250</v>
      </c>
      <c r="J418" s="78">
        <v>1380</v>
      </c>
      <c r="K418" s="78">
        <v>400</v>
      </c>
      <c r="L418" s="78">
        <f t="shared" si="19"/>
        <v>4237.7</v>
      </c>
      <c r="M418" s="79"/>
      <c r="N418" s="101"/>
    </row>
    <row r="419" spans="1:14" x14ac:dyDescent="0.25">
      <c r="A419" s="25">
        <f t="shared" si="20"/>
        <v>409</v>
      </c>
      <c r="B419" s="77" t="s">
        <v>829</v>
      </c>
      <c r="C419" s="47" t="s">
        <v>1246</v>
      </c>
      <c r="D419" s="25" t="s">
        <v>1138</v>
      </c>
      <c r="E419" s="78">
        <v>73.59</v>
      </c>
      <c r="F419" s="25">
        <f t="shared" si="18"/>
        <v>29.999999999999996</v>
      </c>
      <c r="G419" s="78">
        <v>2207.6999999999998</v>
      </c>
      <c r="H419" s="78"/>
      <c r="I419" s="78">
        <v>250</v>
      </c>
      <c r="J419" s="78">
        <v>1380</v>
      </c>
      <c r="K419" s="78">
        <v>400</v>
      </c>
      <c r="L419" s="78">
        <f t="shared" si="19"/>
        <v>4237.7</v>
      </c>
      <c r="M419" s="79"/>
      <c r="N419" s="101"/>
    </row>
    <row r="420" spans="1:14" x14ac:dyDescent="0.25">
      <c r="A420" s="25">
        <f t="shared" si="20"/>
        <v>410</v>
      </c>
      <c r="B420" s="77" t="s">
        <v>829</v>
      </c>
      <c r="C420" s="47" t="s">
        <v>1247</v>
      </c>
      <c r="D420" s="25" t="s">
        <v>1138</v>
      </c>
      <c r="E420" s="78">
        <v>73.59</v>
      </c>
      <c r="F420" s="25">
        <f t="shared" si="18"/>
        <v>29.999999999999996</v>
      </c>
      <c r="G420" s="78">
        <v>2207.6999999999998</v>
      </c>
      <c r="H420" s="78"/>
      <c r="I420" s="78">
        <v>250</v>
      </c>
      <c r="J420" s="78">
        <v>1380</v>
      </c>
      <c r="K420" s="78">
        <v>400</v>
      </c>
      <c r="L420" s="78">
        <f t="shared" si="19"/>
        <v>4237.7</v>
      </c>
      <c r="M420" s="79"/>
      <c r="N420" s="101"/>
    </row>
    <row r="421" spans="1:14" x14ac:dyDescent="0.25">
      <c r="A421" s="25">
        <f t="shared" si="20"/>
        <v>411</v>
      </c>
      <c r="B421" s="77" t="s">
        <v>829</v>
      </c>
      <c r="C421" s="47" t="s">
        <v>1248</v>
      </c>
      <c r="D421" s="25" t="s">
        <v>1138</v>
      </c>
      <c r="E421" s="78">
        <v>73.59</v>
      </c>
      <c r="F421" s="25">
        <f t="shared" si="18"/>
        <v>29.999999999999996</v>
      </c>
      <c r="G421" s="78">
        <v>2207.6999999999998</v>
      </c>
      <c r="H421" s="78"/>
      <c r="I421" s="78">
        <v>250</v>
      </c>
      <c r="J421" s="78">
        <v>1380</v>
      </c>
      <c r="K421" s="78">
        <v>400</v>
      </c>
      <c r="L421" s="78">
        <f t="shared" si="19"/>
        <v>4237.7</v>
      </c>
      <c r="M421" s="79"/>
      <c r="N421" s="101"/>
    </row>
    <row r="422" spans="1:14" x14ac:dyDescent="0.25">
      <c r="A422" s="25">
        <f t="shared" si="20"/>
        <v>412</v>
      </c>
      <c r="B422" s="77" t="s">
        <v>829</v>
      </c>
      <c r="C422" s="47" t="s">
        <v>1249</v>
      </c>
      <c r="D422" s="25" t="s">
        <v>1138</v>
      </c>
      <c r="E422" s="78">
        <v>73.59</v>
      </c>
      <c r="F422" s="25">
        <f t="shared" si="18"/>
        <v>29.999999999999996</v>
      </c>
      <c r="G422" s="78">
        <v>2207.6999999999998</v>
      </c>
      <c r="H422" s="78"/>
      <c r="I422" s="78">
        <v>250</v>
      </c>
      <c r="J422" s="78">
        <v>1380</v>
      </c>
      <c r="K422" s="78">
        <v>400</v>
      </c>
      <c r="L422" s="78">
        <f t="shared" si="19"/>
        <v>4237.7</v>
      </c>
      <c r="M422" s="79"/>
      <c r="N422" s="101"/>
    </row>
    <row r="423" spans="1:14" x14ac:dyDescent="0.25">
      <c r="A423" s="25">
        <f t="shared" si="20"/>
        <v>413</v>
      </c>
      <c r="B423" s="77" t="s">
        <v>829</v>
      </c>
      <c r="C423" s="47" t="s">
        <v>1250</v>
      </c>
      <c r="D423" s="25" t="s">
        <v>1138</v>
      </c>
      <c r="E423" s="78">
        <v>73.59</v>
      </c>
      <c r="F423" s="25">
        <f t="shared" si="18"/>
        <v>29.999999999999996</v>
      </c>
      <c r="G423" s="78">
        <v>2207.6999999999998</v>
      </c>
      <c r="H423" s="78"/>
      <c r="I423" s="78">
        <f>250</f>
        <v>250</v>
      </c>
      <c r="J423" s="78">
        <f>1150</f>
        <v>1150</v>
      </c>
      <c r="K423" s="78">
        <f>400</f>
        <v>400</v>
      </c>
      <c r="L423" s="78">
        <f t="shared" si="19"/>
        <v>4007.7</v>
      </c>
      <c r="M423" s="25"/>
      <c r="N423" s="101"/>
    </row>
    <row r="424" spans="1:14" x14ac:dyDescent="0.25">
      <c r="A424" s="25">
        <f t="shared" si="20"/>
        <v>414</v>
      </c>
      <c r="B424" s="77" t="s">
        <v>829</v>
      </c>
      <c r="C424" s="47" t="s">
        <v>1251</v>
      </c>
      <c r="D424" s="25" t="s">
        <v>1138</v>
      </c>
      <c r="E424" s="78">
        <v>73.59</v>
      </c>
      <c r="F424" s="25">
        <f t="shared" si="18"/>
        <v>29.999999999999996</v>
      </c>
      <c r="G424" s="78">
        <v>2207.6999999999998</v>
      </c>
      <c r="H424" s="78"/>
      <c r="I424" s="78">
        <f>250</f>
        <v>250</v>
      </c>
      <c r="J424" s="78">
        <f>1150</f>
        <v>1150</v>
      </c>
      <c r="K424" s="78">
        <f>400</f>
        <v>400</v>
      </c>
      <c r="L424" s="78">
        <f t="shared" si="19"/>
        <v>4007.7</v>
      </c>
      <c r="M424" s="25"/>
      <c r="N424" s="101"/>
    </row>
    <row r="425" spans="1:14" x14ac:dyDescent="0.25">
      <c r="A425" s="25">
        <f t="shared" si="20"/>
        <v>415</v>
      </c>
      <c r="B425" s="77" t="s">
        <v>829</v>
      </c>
      <c r="C425" s="47" t="s">
        <v>1252</v>
      </c>
      <c r="D425" s="25" t="s">
        <v>1138</v>
      </c>
      <c r="E425" s="78">
        <v>73.59</v>
      </c>
      <c r="F425" s="25">
        <f t="shared" si="18"/>
        <v>29.999999999999996</v>
      </c>
      <c r="G425" s="78">
        <v>2207.6999999999998</v>
      </c>
      <c r="H425" s="78"/>
      <c r="I425" s="78">
        <v>250</v>
      </c>
      <c r="J425" s="78">
        <v>1380</v>
      </c>
      <c r="K425" s="78">
        <v>400</v>
      </c>
      <c r="L425" s="78">
        <f t="shared" si="19"/>
        <v>4237.7</v>
      </c>
      <c r="M425" s="79"/>
      <c r="N425" s="101"/>
    </row>
    <row r="426" spans="1:14" x14ac:dyDescent="0.25">
      <c r="A426" s="25">
        <f t="shared" si="20"/>
        <v>416</v>
      </c>
      <c r="B426" s="77" t="s">
        <v>829</v>
      </c>
      <c r="C426" s="47" t="s">
        <v>1253</v>
      </c>
      <c r="D426" s="25" t="s">
        <v>1138</v>
      </c>
      <c r="E426" s="78">
        <v>73.59</v>
      </c>
      <c r="F426" s="25">
        <f t="shared" si="18"/>
        <v>29.999999999999996</v>
      </c>
      <c r="G426" s="78">
        <v>2207.6999999999998</v>
      </c>
      <c r="H426" s="78"/>
      <c r="I426" s="78">
        <v>250</v>
      </c>
      <c r="J426" s="78">
        <v>1380</v>
      </c>
      <c r="K426" s="78">
        <v>400</v>
      </c>
      <c r="L426" s="78">
        <f t="shared" si="19"/>
        <v>4237.7</v>
      </c>
      <c r="M426" s="79"/>
      <c r="N426" s="101"/>
    </row>
    <row r="427" spans="1:14" x14ac:dyDescent="0.25">
      <c r="A427" s="25">
        <f t="shared" si="20"/>
        <v>417</v>
      </c>
      <c r="B427" s="77" t="s">
        <v>829</v>
      </c>
      <c r="C427" s="47" t="s">
        <v>1254</v>
      </c>
      <c r="D427" s="25" t="s">
        <v>1138</v>
      </c>
      <c r="E427" s="78">
        <v>73.59</v>
      </c>
      <c r="F427" s="25">
        <f t="shared" si="18"/>
        <v>29.999999999999996</v>
      </c>
      <c r="G427" s="78">
        <v>2207.6999999999998</v>
      </c>
      <c r="H427" s="78"/>
      <c r="I427" s="78">
        <v>250</v>
      </c>
      <c r="J427" s="78">
        <v>1380</v>
      </c>
      <c r="K427" s="78">
        <v>400</v>
      </c>
      <c r="L427" s="78">
        <f t="shared" si="19"/>
        <v>4237.7</v>
      </c>
      <c r="M427" s="79"/>
      <c r="N427" s="101"/>
    </row>
    <row r="428" spans="1:14" x14ac:dyDescent="0.25">
      <c r="A428" s="25">
        <f t="shared" si="20"/>
        <v>418</v>
      </c>
      <c r="B428" s="77" t="s">
        <v>829</v>
      </c>
      <c r="C428" s="47" t="s">
        <v>1255</v>
      </c>
      <c r="D428" s="25" t="s">
        <v>1138</v>
      </c>
      <c r="E428" s="78">
        <v>73.59</v>
      </c>
      <c r="F428" s="25">
        <f t="shared" si="18"/>
        <v>29.999999999999996</v>
      </c>
      <c r="G428" s="78">
        <v>2207.6999999999998</v>
      </c>
      <c r="H428" s="78"/>
      <c r="I428" s="78">
        <f>250</f>
        <v>250</v>
      </c>
      <c r="J428" s="78">
        <f>1150</f>
        <v>1150</v>
      </c>
      <c r="K428" s="78">
        <f>400</f>
        <v>400</v>
      </c>
      <c r="L428" s="78">
        <f t="shared" si="19"/>
        <v>4007.7</v>
      </c>
      <c r="M428" s="25"/>
      <c r="N428" s="101"/>
    </row>
    <row r="429" spans="1:14" x14ac:dyDescent="0.25">
      <c r="A429" s="25">
        <f t="shared" si="20"/>
        <v>419</v>
      </c>
      <c r="B429" s="77" t="s">
        <v>829</v>
      </c>
      <c r="C429" s="47" t="s">
        <v>1256</v>
      </c>
      <c r="D429" s="25" t="s">
        <v>1138</v>
      </c>
      <c r="E429" s="78">
        <v>73.59</v>
      </c>
      <c r="F429" s="25">
        <f t="shared" si="18"/>
        <v>29.999999999999996</v>
      </c>
      <c r="G429" s="78">
        <v>2207.6999999999998</v>
      </c>
      <c r="H429" s="78"/>
      <c r="I429" s="78">
        <f>250</f>
        <v>250</v>
      </c>
      <c r="J429" s="78">
        <f>1150</f>
        <v>1150</v>
      </c>
      <c r="K429" s="78">
        <f>400</f>
        <v>400</v>
      </c>
      <c r="L429" s="78">
        <f t="shared" si="19"/>
        <v>4007.7</v>
      </c>
      <c r="M429" s="25"/>
      <c r="N429" s="101"/>
    </row>
    <row r="430" spans="1:14" x14ac:dyDescent="0.25">
      <c r="A430" s="25">
        <f t="shared" si="20"/>
        <v>420</v>
      </c>
      <c r="B430" s="77" t="s">
        <v>829</v>
      </c>
      <c r="C430" s="47" t="s">
        <v>1257</v>
      </c>
      <c r="D430" s="25" t="s">
        <v>1138</v>
      </c>
      <c r="E430" s="78">
        <v>73.59</v>
      </c>
      <c r="F430" s="25">
        <f t="shared" si="18"/>
        <v>29.999999999999996</v>
      </c>
      <c r="G430" s="78">
        <v>2207.6999999999998</v>
      </c>
      <c r="H430" s="78"/>
      <c r="I430" s="78">
        <v>250</v>
      </c>
      <c r="J430" s="78">
        <v>1380</v>
      </c>
      <c r="K430" s="78">
        <v>400</v>
      </c>
      <c r="L430" s="78">
        <f t="shared" si="19"/>
        <v>4237.7</v>
      </c>
      <c r="M430" s="79"/>
      <c r="N430" s="101"/>
    </row>
    <row r="431" spans="1:14" x14ac:dyDescent="0.25">
      <c r="A431" s="25">
        <f t="shared" si="20"/>
        <v>421</v>
      </c>
      <c r="B431" s="77" t="s">
        <v>829</v>
      </c>
      <c r="C431" s="47" t="s">
        <v>1258</v>
      </c>
      <c r="D431" s="25" t="s">
        <v>1138</v>
      </c>
      <c r="E431" s="78">
        <v>73.59</v>
      </c>
      <c r="F431" s="25">
        <f t="shared" si="18"/>
        <v>29.999999999999996</v>
      </c>
      <c r="G431" s="78">
        <v>2207.6999999999998</v>
      </c>
      <c r="H431" s="78"/>
      <c r="I431" s="78">
        <v>250</v>
      </c>
      <c r="J431" s="78">
        <v>1380</v>
      </c>
      <c r="K431" s="78">
        <v>400</v>
      </c>
      <c r="L431" s="78">
        <f t="shared" si="19"/>
        <v>4237.7</v>
      </c>
      <c r="M431" s="79"/>
      <c r="N431" s="101"/>
    </row>
    <row r="432" spans="1:14" x14ac:dyDescent="0.25">
      <c r="A432" s="25">
        <f t="shared" si="20"/>
        <v>422</v>
      </c>
      <c r="B432" s="77" t="s">
        <v>829</v>
      </c>
      <c r="C432" s="47" t="s">
        <v>1259</v>
      </c>
      <c r="D432" s="25" t="s">
        <v>1138</v>
      </c>
      <c r="E432" s="78">
        <v>73.59</v>
      </c>
      <c r="F432" s="25">
        <f t="shared" si="18"/>
        <v>29.999999999999996</v>
      </c>
      <c r="G432" s="78">
        <v>2207.6999999999998</v>
      </c>
      <c r="H432" s="78"/>
      <c r="I432" s="78">
        <f>250</f>
        <v>250</v>
      </c>
      <c r="J432" s="78">
        <f>1150</f>
        <v>1150</v>
      </c>
      <c r="K432" s="78">
        <f>400</f>
        <v>400</v>
      </c>
      <c r="L432" s="78">
        <f t="shared" si="19"/>
        <v>4007.7</v>
      </c>
      <c r="M432" s="25"/>
      <c r="N432" s="101"/>
    </row>
    <row r="433" spans="1:14" x14ac:dyDescent="0.25">
      <c r="A433" s="25">
        <f t="shared" si="20"/>
        <v>423</v>
      </c>
      <c r="B433" s="77" t="s">
        <v>829</v>
      </c>
      <c r="C433" s="47" t="s">
        <v>1260</v>
      </c>
      <c r="D433" s="25" t="s">
        <v>1138</v>
      </c>
      <c r="E433" s="78">
        <v>73.59</v>
      </c>
      <c r="F433" s="25">
        <f t="shared" si="18"/>
        <v>29.999999999999996</v>
      </c>
      <c r="G433" s="78">
        <v>2207.6999999999998</v>
      </c>
      <c r="H433" s="78"/>
      <c r="I433" s="78">
        <f>250</f>
        <v>250</v>
      </c>
      <c r="J433" s="78">
        <f>1150</f>
        <v>1150</v>
      </c>
      <c r="K433" s="78">
        <f>400</f>
        <v>400</v>
      </c>
      <c r="L433" s="78">
        <f t="shared" si="19"/>
        <v>4007.7</v>
      </c>
      <c r="M433" s="25"/>
      <c r="N433" s="101"/>
    </row>
    <row r="434" spans="1:14" x14ac:dyDescent="0.25">
      <c r="A434" s="25">
        <f t="shared" si="20"/>
        <v>424</v>
      </c>
      <c r="B434" s="77" t="s">
        <v>829</v>
      </c>
      <c r="C434" s="47" t="s">
        <v>1261</v>
      </c>
      <c r="D434" s="25" t="s">
        <v>1138</v>
      </c>
      <c r="E434" s="78">
        <v>73.59</v>
      </c>
      <c r="F434" s="25">
        <f t="shared" si="18"/>
        <v>29.999999999999996</v>
      </c>
      <c r="G434" s="78">
        <v>2207.6999999999998</v>
      </c>
      <c r="H434" s="78"/>
      <c r="I434" s="78">
        <v>250</v>
      </c>
      <c r="J434" s="78">
        <v>1380</v>
      </c>
      <c r="K434" s="78">
        <v>400</v>
      </c>
      <c r="L434" s="78">
        <f t="shared" si="19"/>
        <v>4237.7</v>
      </c>
      <c r="M434" s="79"/>
      <c r="N434" s="101"/>
    </row>
    <row r="435" spans="1:14" x14ac:dyDescent="0.25">
      <c r="A435" s="25">
        <f t="shared" si="20"/>
        <v>425</v>
      </c>
      <c r="B435" s="77" t="s">
        <v>829</v>
      </c>
      <c r="C435" s="47" t="s">
        <v>1262</v>
      </c>
      <c r="D435" s="25" t="s">
        <v>1138</v>
      </c>
      <c r="E435" s="78">
        <v>73.59</v>
      </c>
      <c r="F435" s="25">
        <f t="shared" si="18"/>
        <v>29.999999999999996</v>
      </c>
      <c r="G435" s="78">
        <v>2207.6999999999998</v>
      </c>
      <c r="H435" s="78">
        <v>50</v>
      </c>
      <c r="I435" s="78">
        <v>250</v>
      </c>
      <c r="J435" s="78">
        <v>1380</v>
      </c>
      <c r="K435" s="78">
        <v>400</v>
      </c>
      <c r="L435" s="78">
        <f t="shared" si="19"/>
        <v>4287.7</v>
      </c>
      <c r="M435" s="79"/>
      <c r="N435" s="101"/>
    </row>
    <row r="436" spans="1:14" x14ac:dyDescent="0.25">
      <c r="A436" s="25">
        <f t="shared" si="20"/>
        <v>426</v>
      </c>
      <c r="B436" s="77" t="s">
        <v>829</v>
      </c>
      <c r="C436" s="47" t="s">
        <v>1263</v>
      </c>
      <c r="D436" s="25" t="s">
        <v>1138</v>
      </c>
      <c r="E436" s="78">
        <v>73.59</v>
      </c>
      <c r="F436" s="25">
        <f t="shared" si="18"/>
        <v>29.999999999999996</v>
      </c>
      <c r="G436" s="78">
        <v>2207.6999999999998</v>
      </c>
      <c r="H436" s="78"/>
      <c r="I436" s="78">
        <v>250</v>
      </c>
      <c r="J436" s="78">
        <v>1380</v>
      </c>
      <c r="K436" s="78">
        <v>400</v>
      </c>
      <c r="L436" s="78">
        <f t="shared" si="19"/>
        <v>4237.7</v>
      </c>
      <c r="M436" s="79"/>
      <c r="N436" s="101"/>
    </row>
    <row r="437" spans="1:14" x14ac:dyDescent="0.25">
      <c r="A437" s="25">
        <f t="shared" si="20"/>
        <v>427</v>
      </c>
      <c r="B437" s="77" t="s">
        <v>829</v>
      </c>
      <c r="C437" s="47" t="s">
        <v>1264</v>
      </c>
      <c r="D437" s="25" t="s">
        <v>1138</v>
      </c>
      <c r="E437" s="78">
        <v>73.59</v>
      </c>
      <c r="F437" s="25">
        <f t="shared" si="18"/>
        <v>29.999999999999996</v>
      </c>
      <c r="G437" s="78">
        <v>2207.6999999999998</v>
      </c>
      <c r="H437" s="78"/>
      <c r="I437" s="78">
        <v>250</v>
      </c>
      <c r="J437" s="78">
        <v>1380</v>
      </c>
      <c r="K437" s="78">
        <v>400</v>
      </c>
      <c r="L437" s="78">
        <f t="shared" si="19"/>
        <v>4237.7</v>
      </c>
      <c r="M437" s="79"/>
      <c r="N437" s="101"/>
    </row>
    <row r="438" spans="1:14" x14ac:dyDescent="0.25">
      <c r="A438" s="25">
        <f t="shared" si="20"/>
        <v>428</v>
      </c>
      <c r="B438" s="77" t="s">
        <v>829</v>
      </c>
      <c r="C438" s="47" t="s">
        <v>1265</v>
      </c>
      <c r="D438" s="25" t="s">
        <v>1138</v>
      </c>
      <c r="E438" s="78">
        <v>73.59</v>
      </c>
      <c r="F438" s="25">
        <f t="shared" si="18"/>
        <v>29.999999999999996</v>
      </c>
      <c r="G438" s="78">
        <v>2207.6999999999998</v>
      </c>
      <c r="H438" s="78"/>
      <c r="I438" s="78">
        <v>250</v>
      </c>
      <c r="J438" s="78">
        <v>1380</v>
      </c>
      <c r="K438" s="78">
        <v>400</v>
      </c>
      <c r="L438" s="78">
        <f t="shared" si="19"/>
        <v>4237.7</v>
      </c>
      <c r="M438" s="79"/>
      <c r="N438" s="101"/>
    </row>
    <row r="439" spans="1:14" x14ac:dyDescent="0.25">
      <c r="A439" s="25">
        <f t="shared" si="20"/>
        <v>429</v>
      </c>
      <c r="B439" s="77" t="s">
        <v>829</v>
      </c>
      <c r="C439" s="47" t="s">
        <v>1266</v>
      </c>
      <c r="D439" s="25" t="s">
        <v>1138</v>
      </c>
      <c r="E439" s="78">
        <v>73.59</v>
      </c>
      <c r="F439" s="25">
        <f t="shared" si="18"/>
        <v>29.999999999999996</v>
      </c>
      <c r="G439" s="78">
        <v>2207.6999999999998</v>
      </c>
      <c r="H439" s="78"/>
      <c r="I439" s="78">
        <f>250</f>
        <v>250</v>
      </c>
      <c r="J439" s="78">
        <f>1150</f>
        <v>1150</v>
      </c>
      <c r="K439" s="78">
        <f>400</f>
        <v>400</v>
      </c>
      <c r="L439" s="78">
        <f t="shared" si="19"/>
        <v>4007.7</v>
      </c>
      <c r="M439" s="25"/>
      <c r="N439" s="101"/>
    </row>
    <row r="440" spans="1:14" x14ac:dyDescent="0.25">
      <c r="A440" s="25">
        <f t="shared" si="20"/>
        <v>430</v>
      </c>
      <c r="B440" s="77" t="s">
        <v>829</v>
      </c>
      <c r="C440" s="47" t="s">
        <v>1267</v>
      </c>
      <c r="D440" s="25" t="s">
        <v>1138</v>
      </c>
      <c r="E440" s="78">
        <v>73.59</v>
      </c>
      <c r="F440" s="25">
        <f t="shared" si="18"/>
        <v>29.999999999999996</v>
      </c>
      <c r="G440" s="78">
        <v>2207.6999999999998</v>
      </c>
      <c r="H440" s="78"/>
      <c r="I440" s="78">
        <v>250</v>
      </c>
      <c r="J440" s="78">
        <v>1380</v>
      </c>
      <c r="K440" s="78">
        <v>400</v>
      </c>
      <c r="L440" s="78">
        <f t="shared" si="19"/>
        <v>4237.7</v>
      </c>
      <c r="M440" s="79"/>
      <c r="N440" s="101"/>
    </row>
    <row r="441" spans="1:14" x14ac:dyDescent="0.25">
      <c r="A441" s="25">
        <f t="shared" si="20"/>
        <v>431</v>
      </c>
      <c r="B441" s="77" t="s">
        <v>829</v>
      </c>
      <c r="C441" s="47" t="s">
        <v>1268</v>
      </c>
      <c r="D441" s="25" t="s">
        <v>1138</v>
      </c>
      <c r="E441" s="78">
        <v>73.59</v>
      </c>
      <c r="F441" s="25">
        <f t="shared" si="18"/>
        <v>29.999999999999996</v>
      </c>
      <c r="G441" s="78">
        <v>2207.6999999999998</v>
      </c>
      <c r="H441" s="78"/>
      <c r="I441" s="78">
        <v>250</v>
      </c>
      <c r="J441" s="78">
        <v>1380</v>
      </c>
      <c r="K441" s="78">
        <v>400</v>
      </c>
      <c r="L441" s="78">
        <f t="shared" si="19"/>
        <v>4237.7</v>
      </c>
      <c r="M441" s="79"/>
      <c r="N441" s="101"/>
    </row>
    <row r="442" spans="1:14" x14ac:dyDescent="0.25">
      <c r="A442" s="25">
        <f t="shared" si="20"/>
        <v>432</v>
      </c>
      <c r="B442" s="77" t="s">
        <v>829</v>
      </c>
      <c r="C442" s="47" t="s">
        <v>1269</v>
      </c>
      <c r="D442" s="25" t="s">
        <v>1138</v>
      </c>
      <c r="E442" s="78">
        <v>73.59</v>
      </c>
      <c r="F442" s="25">
        <f t="shared" si="18"/>
        <v>29.999999999999996</v>
      </c>
      <c r="G442" s="78">
        <v>2207.6999999999998</v>
      </c>
      <c r="H442" s="78"/>
      <c r="I442" s="78">
        <v>250</v>
      </c>
      <c r="J442" s="78">
        <v>1380</v>
      </c>
      <c r="K442" s="78">
        <v>400</v>
      </c>
      <c r="L442" s="78">
        <f t="shared" si="19"/>
        <v>4237.7</v>
      </c>
      <c r="M442" s="79"/>
      <c r="N442" s="101"/>
    </row>
    <row r="443" spans="1:14" x14ac:dyDescent="0.25">
      <c r="A443" s="25">
        <f t="shared" si="20"/>
        <v>433</v>
      </c>
      <c r="B443" s="77" t="s">
        <v>829</v>
      </c>
      <c r="C443" s="47" t="s">
        <v>1270</v>
      </c>
      <c r="D443" s="25" t="s">
        <v>1138</v>
      </c>
      <c r="E443" s="78">
        <v>73.59</v>
      </c>
      <c r="F443" s="25">
        <f t="shared" si="18"/>
        <v>29.999999999999996</v>
      </c>
      <c r="G443" s="78">
        <v>2207.6999999999998</v>
      </c>
      <c r="H443" s="78"/>
      <c r="I443" s="78">
        <v>250</v>
      </c>
      <c r="J443" s="78">
        <v>1380</v>
      </c>
      <c r="K443" s="78">
        <v>400</v>
      </c>
      <c r="L443" s="78">
        <f t="shared" si="19"/>
        <v>4237.7</v>
      </c>
      <c r="M443" s="79"/>
      <c r="N443" s="101"/>
    </row>
    <row r="444" spans="1:14" x14ac:dyDescent="0.25">
      <c r="A444" s="25">
        <f t="shared" si="20"/>
        <v>434</v>
      </c>
      <c r="B444" s="77" t="s">
        <v>829</v>
      </c>
      <c r="C444" s="47" t="s">
        <v>1271</v>
      </c>
      <c r="D444" s="25" t="s">
        <v>1138</v>
      </c>
      <c r="E444" s="78">
        <v>73.59</v>
      </c>
      <c r="F444" s="25">
        <f t="shared" si="18"/>
        <v>29.999999999999996</v>
      </c>
      <c r="G444" s="78">
        <v>2207.6999999999998</v>
      </c>
      <c r="H444" s="78"/>
      <c r="I444" s="78">
        <v>250</v>
      </c>
      <c r="J444" s="78">
        <v>1380</v>
      </c>
      <c r="K444" s="78">
        <v>400</v>
      </c>
      <c r="L444" s="78">
        <f t="shared" si="19"/>
        <v>4237.7</v>
      </c>
      <c r="M444" s="79"/>
      <c r="N444" s="101"/>
    </row>
    <row r="445" spans="1:14" x14ac:dyDescent="0.25">
      <c r="A445" s="25">
        <f t="shared" si="20"/>
        <v>435</v>
      </c>
      <c r="B445" s="77" t="s">
        <v>829</v>
      </c>
      <c r="C445" s="47" t="s">
        <v>1272</v>
      </c>
      <c r="D445" s="25" t="s">
        <v>1138</v>
      </c>
      <c r="E445" s="78">
        <v>73.59</v>
      </c>
      <c r="F445" s="25">
        <f t="shared" si="18"/>
        <v>29.999999999999996</v>
      </c>
      <c r="G445" s="78">
        <v>2207.6999999999998</v>
      </c>
      <c r="H445" s="78"/>
      <c r="I445" s="78">
        <v>250</v>
      </c>
      <c r="J445" s="78">
        <v>1380</v>
      </c>
      <c r="K445" s="78">
        <v>400</v>
      </c>
      <c r="L445" s="78">
        <f t="shared" si="19"/>
        <v>4237.7</v>
      </c>
      <c r="M445" s="79"/>
      <c r="N445" s="101"/>
    </row>
    <row r="446" spans="1:14" x14ac:dyDescent="0.25">
      <c r="A446" s="25">
        <f t="shared" si="20"/>
        <v>436</v>
      </c>
      <c r="B446" s="77" t="s">
        <v>829</v>
      </c>
      <c r="C446" s="47" t="s">
        <v>1273</v>
      </c>
      <c r="D446" s="25" t="s">
        <v>1138</v>
      </c>
      <c r="E446" s="78">
        <v>73.59</v>
      </c>
      <c r="F446" s="25">
        <f t="shared" si="18"/>
        <v>29.999999999999996</v>
      </c>
      <c r="G446" s="78">
        <v>2207.6999999999998</v>
      </c>
      <c r="H446" s="78"/>
      <c r="I446" s="78">
        <f>250</f>
        <v>250</v>
      </c>
      <c r="J446" s="78">
        <f>1150</f>
        <v>1150</v>
      </c>
      <c r="K446" s="78">
        <f>400</f>
        <v>400</v>
      </c>
      <c r="L446" s="78">
        <f t="shared" si="19"/>
        <v>4007.7</v>
      </c>
      <c r="M446" s="25"/>
      <c r="N446" s="101"/>
    </row>
    <row r="447" spans="1:14" x14ac:dyDescent="0.25">
      <c r="A447" s="25">
        <f t="shared" si="20"/>
        <v>437</v>
      </c>
      <c r="B447" s="77" t="s">
        <v>829</v>
      </c>
      <c r="C447" s="47" t="s">
        <v>1274</v>
      </c>
      <c r="D447" s="25" t="s">
        <v>1138</v>
      </c>
      <c r="E447" s="78">
        <v>73.59</v>
      </c>
      <c r="F447" s="25">
        <f t="shared" si="18"/>
        <v>29.999999999999996</v>
      </c>
      <c r="G447" s="78">
        <v>2207.6999999999998</v>
      </c>
      <c r="H447" s="78"/>
      <c r="I447" s="78">
        <v>250</v>
      </c>
      <c r="J447" s="78">
        <v>1380</v>
      </c>
      <c r="K447" s="78">
        <v>400</v>
      </c>
      <c r="L447" s="78">
        <f t="shared" si="19"/>
        <v>4237.7</v>
      </c>
      <c r="M447" s="79"/>
      <c r="N447" s="101"/>
    </row>
    <row r="448" spans="1:14" x14ac:dyDescent="0.25">
      <c r="A448" s="25">
        <f t="shared" si="20"/>
        <v>438</v>
      </c>
      <c r="B448" s="77" t="s">
        <v>829</v>
      </c>
      <c r="C448" s="47" t="s">
        <v>1275</v>
      </c>
      <c r="D448" s="25" t="s">
        <v>1138</v>
      </c>
      <c r="E448" s="78">
        <v>73.59</v>
      </c>
      <c r="F448" s="25">
        <f t="shared" si="18"/>
        <v>29.999999999999996</v>
      </c>
      <c r="G448" s="78">
        <v>2207.6999999999998</v>
      </c>
      <c r="H448" s="78"/>
      <c r="I448" s="78">
        <v>250</v>
      </c>
      <c r="J448" s="78">
        <v>1380</v>
      </c>
      <c r="K448" s="78">
        <v>400</v>
      </c>
      <c r="L448" s="78">
        <f t="shared" si="19"/>
        <v>4237.7</v>
      </c>
      <c r="M448" s="79"/>
      <c r="N448" s="101"/>
    </row>
    <row r="449" spans="1:14" x14ac:dyDescent="0.25">
      <c r="A449" s="25">
        <f t="shared" si="20"/>
        <v>439</v>
      </c>
      <c r="B449" s="77" t="s">
        <v>829</v>
      </c>
      <c r="C449" s="47" t="s">
        <v>1276</v>
      </c>
      <c r="D449" s="25" t="s">
        <v>1138</v>
      </c>
      <c r="E449" s="78">
        <v>73.59</v>
      </c>
      <c r="F449" s="25">
        <f t="shared" si="18"/>
        <v>29.999999999999996</v>
      </c>
      <c r="G449" s="78">
        <v>2207.6999999999998</v>
      </c>
      <c r="H449" s="78"/>
      <c r="I449" s="78">
        <f>250</f>
        <v>250</v>
      </c>
      <c r="J449" s="78">
        <f>1150</f>
        <v>1150</v>
      </c>
      <c r="K449" s="78">
        <f>400</f>
        <v>400</v>
      </c>
      <c r="L449" s="78">
        <f t="shared" si="19"/>
        <v>4007.7</v>
      </c>
      <c r="M449" s="25"/>
      <c r="N449" s="101"/>
    </row>
    <row r="450" spans="1:14" x14ac:dyDescent="0.25">
      <c r="A450" s="25">
        <f t="shared" si="20"/>
        <v>440</v>
      </c>
      <c r="B450" s="77" t="s">
        <v>829</v>
      </c>
      <c r="C450" s="47" t="s">
        <v>1277</v>
      </c>
      <c r="D450" s="25" t="s">
        <v>1138</v>
      </c>
      <c r="E450" s="78">
        <v>73.59</v>
      </c>
      <c r="F450" s="25">
        <f t="shared" si="18"/>
        <v>29.999999999999996</v>
      </c>
      <c r="G450" s="78">
        <v>2207.6999999999998</v>
      </c>
      <c r="H450" s="78"/>
      <c r="I450" s="78">
        <v>250</v>
      </c>
      <c r="J450" s="78">
        <v>1380</v>
      </c>
      <c r="K450" s="78">
        <v>400</v>
      </c>
      <c r="L450" s="78">
        <f t="shared" si="19"/>
        <v>4237.7</v>
      </c>
      <c r="M450" s="79"/>
      <c r="N450" s="101"/>
    </row>
    <row r="451" spans="1:14" x14ac:dyDescent="0.25">
      <c r="A451" s="25">
        <f t="shared" si="20"/>
        <v>441</v>
      </c>
      <c r="B451" s="77" t="s">
        <v>829</v>
      </c>
      <c r="C451" s="47" t="s">
        <v>1278</v>
      </c>
      <c r="D451" s="25" t="s">
        <v>1138</v>
      </c>
      <c r="E451" s="78">
        <v>73.59</v>
      </c>
      <c r="F451" s="25">
        <f t="shared" si="18"/>
        <v>29.999999999999996</v>
      </c>
      <c r="G451" s="78">
        <v>2207.6999999999998</v>
      </c>
      <c r="H451" s="78"/>
      <c r="I451" s="78">
        <v>250</v>
      </c>
      <c r="J451" s="78">
        <v>1380</v>
      </c>
      <c r="K451" s="78">
        <v>400</v>
      </c>
      <c r="L451" s="78">
        <f t="shared" si="19"/>
        <v>4237.7</v>
      </c>
      <c r="M451" s="79"/>
      <c r="N451" s="101"/>
    </row>
    <row r="452" spans="1:14" x14ac:dyDescent="0.25">
      <c r="A452" s="25">
        <f t="shared" si="20"/>
        <v>442</v>
      </c>
      <c r="B452" s="77" t="s">
        <v>829</v>
      </c>
      <c r="C452" s="47" t="s">
        <v>1279</v>
      </c>
      <c r="D452" s="25" t="s">
        <v>1138</v>
      </c>
      <c r="E452" s="78">
        <v>73.59</v>
      </c>
      <c r="F452" s="25">
        <f t="shared" si="18"/>
        <v>29.999999999999996</v>
      </c>
      <c r="G452" s="78">
        <v>2207.6999999999998</v>
      </c>
      <c r="H452" s="78"/>
      <c r="I452" s="78">
        <v>250</v>
      </c>
      <c r="J452" s="78">
        <v>1380</v>
      </c>
      <c r="K452" s="78">
        <v>400</v>
      </c>
      <c r="L452" s="78">
        <f t="shared" si="19"/>
        <v>4237.7</v>
      </c>
      <c r="M452" s="79"/>
      <c r="N452" s="101"/>
    </row>
    <row r="453" spans="1:14" x14ac:dyDescent="0.25">
      <c r="A453" s="25">
        <f t="shared" si="20"/>
        <v>443</v>
      </c>
      <c r="B453" s="77" t="s">
        <v>829</v>
      </c>
      <c r="C453" s="47" t="s">
        <v>1280</v>
      </c>
      <c r="D453" s="25" t="s">
        <v>1138</v>
      </c>
      <c r="E453" s="78">
        <v>73.59</v>
      </c>
      <c r="F453" s="25">
        <f t="shared" si="18"/>
        <v>29.999999999999996</v>
      </c>
      <c r="G453" s="78">
        <v>2207.6999999999998</v>
      </c>
      <c r="H453" s="78"/>
      <c r="I453" s="78">
        <v>250</v>
      </c>
      <c r="J453" s="78">
        <v>1380</v>
      </c>
      <c r="K453" s="78">
        <v>400</v>
      </c>
      <c r="L453" s="78">
        <f t="shared" si="19"/>
        <v>4237.7</v>
      </c>
      <c r="M453" s="79"/>
      <c r="N453" s="101"/>
    </row>
    <row r="454" spans="1:14" x14ac:dyDescent="0.25">
      <c r="A454" s="25">
        <f t="shared" si="20"/>
        <v>444</v>
      </c>
      <c r="B454" s="77" t="s">
        <v>829</v>
      </c>
      <c r="C454" s="47" t="s">
        <v>1281</v>
      </c>
      <c r="D454" s="25" t="s">
        <v>1138</v>
      </c>
      <c r="E454" s="78">
        <v>73.59</v>
      </c>
      <c r="F454" s="25">
        <f t="shared" si="18"/>
        <v>29.999999999999996</v>
      </c>
      <c r="G454" s="78">
        <v>2207.6999999999998</v>
      </c>
      <c r="H454" s="78"/>
      <c r="I454" s="78">
        <v>250</v>
      </c>
      <c r="J454" s="78">
        <v>1380</v>
      </c>
      <c r="K454" s="78">
        <v>400</v>
      </c>
      <c r="L454" s="78">
        <f t="shared" si="19"/>
        <v>4237.7</v>
      </c>
      <c r="M454" s="79"/>
      <c r="N454" s="101"/>
    </row>
    <row r="455" spans="1:14" x14ac:dyDescent="0.25">
      <c r="A455" s="25">
        <f t="shared" si="20"/>
        <v>445</v>
      </c>
      <c r="B455" s="77" t="s">
        <v>829</v>
      </c>
      <c r="C455" s="47" t="s">
        <v>1282</v>
      </c>
      <c r="D455" s="25" t="s">
        <v>1138</v>
      </c>
      <c r="E455" s="78">
        <v>73.59</v>
      </c>
      <c r="F455" s="25">
        <f t="shared" si="18"/>
        <v>29.999999999999996</v>
      </c>
      <c r="G455" s="78">
        <v>2207.6999999999998</v>
      </c>
      <c r="H455" s="78"/>
      <c r="I455" s="78">
        <v>250</v>
      </c>
      <c r="J455" s="78">
        <v>1380</v>
      </c>
      <c r="K455" s="78">
        <v>400</v>
      </c>
      <c r="L455" s="78">
        <f t="shared" si="19"/>
        <v>4237.7</v>
      </c>
      <c r="M455" s="79"/>
      <c r="N455" s="101"/>
    </row>
    <row r="456" spans="1:14" x14ac:dyDescent="0.25">
      <c r="A456" s="25">
        <f t="shared" si="20"/>
        <v>446</v>
      </c>
      <c r="B456" s="77" t="s">
        <v>829</v>
      </c>
      <c r="C456" s="47" t="s">
        <v>1283</v>
      </c>
      <c r="D456" s="25" t="s">
        <v>1138</v>
      </c>
      <c r="E456" s="78">
        <v>73.59</v>
      </c>
      <c r="F456" s="25">
        <f t="shared" si="18"/>
        <v>29.999999999999996</v>
      </c>
      <c r="G456" s="78">
        <v>2207.6999999999998</v>
      </c>
      <c r="H456" s="78"/>
      <c r="I456" s="78">
        <f>250</f>
        <v>250</v>
      </c>
      <c r="J456" s="78">
        <f>1150</f>
        <v>1150</v>
      </c>
      <c r="K456" s="78">
        <f>400</f>
        <v>400</v>
      </c>
      <c r="L456" s="78">
        <f t="shared" si="19"/>
        <v>4007.7</v>
      </c>
      <c r="M456" s="25"/>
      <c r="N456" s="101"/>
    </row>
    <row r="457" spans="1:14" x14ac:dyDescent="0.25">
      <c r="A457" s="25">
        <f t="shared" si="20"/>
        <v>447</v>
      </c>
      <c r="B457" s="77" t="s">
        <v>829</v>
      </c>
      <c r="C457" s="47" t="s">
        <v>1284</v>
      </c>
      <c r="D457" s="25" t="s">
        <v>1138</v>
      </c>
      <c r="E457" s="78">
        <v>73.59</v>
      </c>
      <c r="F457" s="25">
        <f t="shared" si="18"/>
        <v>29.999999999999996</v>
      </c>
      <c r="G457" s="78">
        <v>2207.6999999999998</v>
      </c>
      <c r="H457" s="78"/>
      <c r="I457" s="78">
        <f>250</f>
        <v>250</v>
      </c>
      <c r="J457" s="78">
        <f>1150</f>
        <v>1150</v>
      </c>
      <c r="K457" s="78">
        <f>400</f>
        <v>400</v>
      </c>
      <c r="L457" s="78">
        <f t="shared" si="19"/>
        <v>4007.7</v>
      </c>
      <c r="M457" s="25"/>
      <c r="N457" s="101"/>
    </row>
    <row r="458" spans="1:14" x14ac:dyDescent="0.25">
      <c r="A458" s="25">
        <f t="shared" si="20"/>
        <v>448</v>
      </c>
      <c r="B458" s="77" t="s">
        <v>829</v>
      </c>
      <c r="C458" s="47" t="s">
        <v>1285</v>
      </c>
      <c r="D458" s="25" t="s">
        <v>1138</v>
      </c>
      <c r="E458" s="78">
        <v>73.59</v>
      </c>
      <c r="F458" s="25">
        <f t="shared" si="18"/>
        <v>29.999999999999996</v>
      </c>
      <c r="G458" s="78">
        <v>2207.6999999999998</v>
      </c>
      <c r="H458" s="78"/>
      <c r="I458" s="78">
        <v>250</v>
      </c>
      <c r="J458" s="78">
        <v>1380</v>
      </c>
      <c r="K458" s="78">
        <v>400</v>
      </c>
      <c r="L458" s="78">
        <f t="shared" si="19"/>
        <v>4237.7</v>
      </c>
      <c r="M458" s="79"/>
      <c r="N458" s="101"/>
    </row>
    <row r="459" spans="1:14" x14ac:dyDescent="0.25">
      <c r="A459" s="25">
        <f t="shared" si="20"/>
        <v>449</v>
      </c>
      <c r="B459" s="77" t="s">
        <v>829</v>
      </c>
      <c r="C459" s="47" t="s">
        <v>1286</v>
      </c>
      <c r="D459" s="25" t="s">
        <v>1138</v>
      </c>
      <c r="E459" s="78">
        <v>73.59</v>
      </c>
      <c r="F459" s="25">
        <f t="shared" ref="F459:F522" si="21">G459/E459</f>
        <v>29.999999999999996</v>
      </c>
      <c r="G459" s="78">
        <v>2207.6999999999998</v>
      </c>
      <c r="H459" s="78"/>
      <c r="I459" s="78">
        <v>250</v>
      </c>
      <c r="J459" s="78">
        <v>1380</v>
      </c>
      <c r="K459" s="78">
        <v>400</v>
      </c>
      <c r="L459" s="78">
        <f t="shared" ref="L459:L522" si="22">SUM(G459:K459)</f>
        <v>4237.7</v>
      </c>
      <c r="M459" s="79"/>
      <c r="N459" s="101"/>
    </row>
    <row r="460" spans="1:14" x14ac:dyDescent="0.25">
      <c r="A460" s="25">
        <f t="shared" si="20"/>
        <v>450</v>
      </c>
      <c r="B460" s="77" t="s">
        <v>829</v>
      </c>
      <c r="C460" s="47" t="s">
        <v>1287</v>
      </c>
      <c r="D460" s="25" t="s">
        <v>1138</v>
      </c>
      <c r="E460" s="78">
        <v>73.59</v>
      </c>
      <c r="F460" s="25">
        <f t="shared" si="21"/>
        <v>29.999999999999996</v>
      </c>
      <c r="G460" s="78">
        <v>2207.6999999999998</v>
      </c>
      <c r="H460" s="78"/>
      <c r="I460" s="78">
        <v>250</v>
      </c>
      <c r="J460" s="78">
        <v>1380</v>
      </c>
      <c r="K460" s="78">
        <v>400</v>
      </c>
      <c r="L460" s="78">
        <f t="shared" si="22"/>
        <v>4237.7</v>
      </c>
      <c r="M460" s="79"/>
      <c r="N460" s="101"/>
    </row>
    <row r="461" spans="1:14" x14ac:dyDescent="0.25">
      <c r="A461" s="25">
        <f t="shared" ref="A461:A524" si="23">A460+1</f>
        <v>451</v>
      </c>
      <c r="B461" s="77" t="s">
        <v>829</v>
      </c>
      <c r="C461" s="47" t="s">
        <v>1288</v>
      </c>
      <c r="D461" s="25" t="s">
        <v>1138</v>
      </c>
      <c r="E461" s="78">
        <v>73.59</v>
      </c>
      <c r="F461" s="25">
        <f t="shared" si="21"/>
        <v>29.999999999999996</v>
      </c>
      <c r="G461" s="78">
        <v>2207.6999999999998</v>
      </c>
      <c r="H461" s="78">
        <f>35</f>
        <v>35</v>
      </c>
      <c r="I461" s="78">
        <f>250</f>
        <v>250</v>
      </c>
      <c r="J461" s="78">
        <f>1150</f>
        <v>1150</v>
      </c>
      <c r="K461" s="78">
        <f>400</f>
        <v>400</v>
      </c>
      <c r="L461" s="78">
        <f t="shared" si="22"/>
        <v>4042.7</v>
      </c>
      <c r="M461" s="25"/>
      <c r="N461" s="101"/>
    </row>
    <row r="462" spans="1:14" x14ac:dyDescent="0.25">
      <c r="A462" s="25">
        <f t="shared" si="23"/>
        <v>452</v>
      </c>
      <c r="B462" s="77" t="s">
        <v>829</v>
      </c>
      <c r="C462" s="47" t="s">
        <v>1289</v>
      </c>
      <c r="D462" s="25" t="s">
        <v>1138</v>
      </c>
      <c r="E462" s="78">
        <v>73.59</v>
      </c>
      <c r="F462" s="25">
        <f t="shared" si="21"/>
        <v>29.999999999999996</v>
      </c>
      <c r="G462" s="78">
        <v>2207.6999999999998</v>
      </c>
      <c r="H462" s="78"/>
      <c r="I462" s="78">
        <v>250</v>
      </c>
      <c r="J462" s="78">
        <v>1380</v>
      </c>
      <c r="K462" s="78">
        <v>400</v>
      </c>
      <c r="L462" s="78">
        <f t="shared" si="22"/>
        <v>4237.7</v>
      </c>
      <c r="M462" s="79"/>
      <c r="N462" s="101"/>
    </row>
    <row r="463" spans="1:14" x14ac:dyDescent="0.25">
      <c r="A463" s="25">
        <f t="shared" si="23"/>
        <v>453</v>
      </c>
      <c r="B463" s="77" t="s">
        <v>829</v>
      </c>
      <c r="C463" s="47" t="s">
        <v>1290</v>
      </c>
      <c r="D463" s="25" t="s">
        <v>1138</v>
      </c>
      <c r="E463" s="78">
        <v>73.59</v>
      </c>
      <c r="F463" s="25">
        <f t="shared" si="21"/>
        <v>29.999999999999996</v>
      </c>
      <c r="G463" s="78">
        <v>2207.6999999999998</v>
      </c>
      <c r="H463" s="78"/>
      <c r="I463" s="78">
        <v>250</v>
      </c>
      <c r="J463" s="78">
        <v>1380</v>
      </c>
      <c r="K463" s="78">
        <v>400</v>
      </c>
      <c r="L463" s="78">
        <f t="shared" si="22"/>
        <v>4237.7</v>
      </c>
      <c r="M463" s="79"/>
      <c r="N463" s="101"/>
    </row>
    <row r="464" spans="1:14" x14ac:dyDescent="0.25">
      <c r="A464" s="25">
        <f t="shared" si="23"/>
        <v>454</v>
      </c>
      <c r="B464" s="77" t="s">
        <v>829</v>
      </c>
      <c r="C464" s="47" t="s">
        <v>1291</v>
      </c>
      <c r="D464" s="25" t="s">
        <v>1138</v>
      </c>
      <c r="E464" s="78">
        <v>73.59</v>
      </c>
      <c r="F464" s="25">
        <f t="shared" si="21"/>
        <v>29.999999999999996</v>
      </c>
      <c r="G464" s="78">
        <v>2207.6999999999998</v>
      </c>
      <c r="H464" s="78"/>
      <c r="I464" s="78">
        <v>250</v>
      </c>
      <c r="J464" s="78">
        <v>1380</v>
      </c>
      <c r="K464" s="78">
        <v>400</v>
      </c>
      <c r="L464" s="78">
        <f t="shared" si="22"/>
        <v>4237.7</v>
      </c>
      <c r="M464" s="79"/>
      <c r="N464" s="101"/>
    </row>
    <row r="465" spans="1:14" x14ac:dyDescent="0.25">
      <c r="A465" s="25">
        <f t="shared" si="23"/>
        <v>455</v>
      </c>
      <c r="B465" s="77" t="s">
        <v>829</v>
      </c>
      <c r="C465" s="47" t="s">
        <v>1292</v>
      </c>
      <c r="D465" s="25" t="s">
        <v>1138</v>
      </c>
      <c r="E465" s="78">
        <v>73.59</v>
      </c>
      <c r="F465" s="25">
        <f t="shared" si="21"/>
        <v>29.999999999999996</v>
      </c>
      <c r="G465" s="78">
        <v>2207.6999999999998</v>
      </c>
      <c r="H465" s="78"/>
      <c r="I465" s="78">
        <v>250</v>
      </c>
      <c r="J465" s="78">
        <v>1380</v>
      </c>
      <c r="K465" s="78">
        <v>400</v>
      </c>
      <c r="L465" s="78">
        <f t="shared" si="22"/>
        <v>4237.7</v>
      </c>
      <c r="M465" s="79"/>
      <c r="N465" s="101"/>
    </row>
    <row r="466" spans="1:14" x14ac:dyDescent="0.25">
      <c r="A466" s="25">
        <f t="shared" si="23"/>
        <v>456</v>
      </c>
      <c r="B466" s="77" t="s">
        <v>829</v>
      </c>
      <c r="C466" s="47" t="s">
        <v>1293</v>
      </c>
      <c r="D466" s="25" t="s">
        <v>1138</v>
      </c>
      <c r="E466" s="78">
        <v>73.59</v>
      </c>
      <c r="F466" s="25">
        <f t="shared" si="21"/>
        <v>29.999999999999996</v>
      </c>
      <c r="G466" s="78">
        <v>2207.6999999999998</v>
      </c>
      <c r="H466" s="78"/>
      <c r="I466" s="78">
        <f>250</f>
        <v>250</v>
      </c>
      <c r="J466" s="78">
        <f>1150</f>
        <v>1150</v>
      </c>
      <c r="K466" s="78">
        <f>400</f>
        <v>400</v>
      </c>
      <c r="L466" s="78">
        <f t="shared" si="22"/>
        <v>4007.7</v>
      </c>
      <c r="M466" s="25"/>
      <c r="N466" s="101"/>
    </row>
    <row r="467" spans="1:14" x14ac:dyDescent="0.25">
      <c r="A467" s="25">
        <f t="shared" si="23"/>
        <v>457</v>
      </c>
      <c r="B467" s="77" t="s">
        <v>829</v>
      </c>
      <c r="C467" s="47" t="s">
        <v>1294</v>
      </c>
      <c r="D467" s="25" t="s">
        <v>1138</v>
      </c>
      <c r="E467" s="78">
        <v>73.59</v>
      </c>
      <c r="F467" s="25">
        <f t="shared" si="21"/>
        <v>29.999999999999996</v>
      </c>
      <c r="G467" s="78">
        <v>2207.6999999999998</v>
      </c>
      <c r="H467" s="78"/>
      <c r="I467" s="78">
        <f>250</f>
        <v>250</v>
      </c>
      <c r="J467" s="78">
        <f>1150</f>
        <v>1150</v>
      </c>
      <c r="K467" s="78">
        <f>400</f>
        <v>400</v>
      </c>
      <c r="L467" s="78">
        <f t="shared" si="22"/>
        <v>4007.7</v>
      </c>
      <c r="M467" s="25"/>
      <c r="N467" s="101"/>
    </row>
    <row r="468" spans="1:14" x14ac:dyDescent="0.25">
      <c r="A468" s="25">
        <f t="shared" si="23"/>
        <v>458</v>
      </c>
      <c r="B468" s="77" t="s">
        <v>829</v>
      </c>
      <c r="C468" s="47" t="s">
        <v>1295</v>
      </c>
      <c r="D468" s="25" t="s">
        <v>1138</v>
      </c>
      <c r="E468" s="78">
        <v>73.59</v>
      </c>
      <c r="F468" s="25">
        <f t="shared" si="21"/>
        <v>29.999999999999996</v>
      </c>
      <c r="G468" s="78">
        <v>2207.6999999999998</v>
      </c>
      <c r="H468" s="78"/>
      <c r="I468" s="78">
        <f>250</f>
        <v>250</v>
      </c>
      <c r="J468" s="78">
        <f>1150</f>
        <v>1150</v>
      </c>
      <c r="K468" s="78">
        <f>400</f>
        <v>400</v>
      </c>
      <c r="L468" s="78">
        <f t="shared" si="22"/>
        <v>4007.7</v>
      </c>
      <c r="M468" s="25"/>
      <c r="N468" s="101"/>
    </row>
    <row r="469" spans="1:14" x14ac:dyDescent="0.25">
      <c r="A469" s="25">
        <f t="shared" si="23"/>
        <v>459</v>
      </c>
      <c r="B469" s="77" t="s">
        <v>829</v>
      </c>
      <c r="C469" s="47" t="s">
        <v>1296</v>
      </c>
      <c r="D469" s="25" t="s">
        <v>1138</v>
      </c>
      <c r="E469" s="78">
        <v>73.59</v>
      </c>
      <c r="F469" s="25">
        <f t="shared" si="21"/>
        <v>29.999999999999996</v>
      </c>
      <c r="G469" s="78">
        <v>2207.6999999999998</v>
      </c>
      <c r="H469" s="78"/>
      <c r="I469" s="78">
        <f>250</f>
        <v>250</v>
      </c>
      <c r="J469" s="78">
        <f>1150</f>
        <v>1150</v>
      </c>
      <c r="K469" s="78">
        <f>400</f>
        <v>400</v>
      </c>
      <c r="L469" s="78">
        <f t="shared" si="22"/>
        <v>4007.7</v>
      </c>
      <c r="M469" s="25"/>
      <c r="N469" s="101"/>
    </row>
    <row r="470" spans="1:14" x14ac:dyDescent="0.25">
      <c r="A470" s="25">
        <f t="shared" si="23"/>
        <v>460</v>
      </c>
      <c r="B470" s="77" t="s">
        <v>829</v>
      </c>
      <c r="C470" s="47" t="s">
        <v>1297</v>
      </c>
      <c r="D470" s="25" t="s">
        <v>1138</v>
      </c>
      <c r="E470" s="78">
        <v>73.59</v>
      </c>
      <c r="F470" s="25">
        <f t="shared" si="21"/>
        <v>29.999999999999996</v>
      </c>
      <c r="G470" s="78">
        <v>2207.6999999999998</v>
      </c>
      <c r="H470" s="78"/>
      <c r="I470" s="78">
        <f>250</f>
        <v>250</v>
      </c>
      <c r="J470" s="78">
        <f>1150</f>
        <v>1150</v>
      </c>
      <c r="K470" s="78">
        <f>400</f>
        <v>400</v>
      </c>
      <c r="L470" s="78">
        <f t="shared" si="22"/>
        <v>4007.7</v>
      </c>
      <c r="M470" s="25"/>
      <c r="N470" s="101"/>
    </row>
    <row r="471" spans="1:14" x14ac:dyDescent="0.25">
      <c r="A471" s="25">
        <f t="shared" si="23"/>
        <v>461</v>
      </c>
      <c r="B471" s="77" t="s">
        <v>829</v>
      </c>
      <c r="C471" s="47" t="s">
        <v>1298</v>
      </c>
      <c r="D471" s="25" t="s">
        <v>1138</v>
      </c>
      <c r="E471" s="78">
        <v>73.59</v>
      </c>
      <c r="F471" s="25">
        <f t="shared" si="21"/>
        <v>29.999999999999996</v>
      </c>
      <c r="G471" s="78">
        <v>2207.6999999999998</v>
      </c>
      <c r="H471" s="78"/>
      <c r="I471" s="78">
        <v>250</v>
      </c>
      <c r="J471" s="78">
        <v>1380</v>
      </c>
      <c r="K471" s="78">
        <v>400</v>
      </c>
      <c r="L471" s="78">
        <f t="shared" si="22"/>
        <v>4237.7</v>
      </c>
      <c r="M471" s="79"/>
      <c r="N471" s="101"/>
    </row>
    <row r="472" spans="1:14" x14ac:dyDescent="0.25">
      <c r="A472" s="25">
        <f t="shared" si="23"/>
        <v>462</v>
      </c>
      <c r="B472" s="77" t="s">
        <v>829</v>
      </c>
      <c r="C472" s="47" t="s">
        <v>1299</v>
      </c>
      <c r="D472" s="25" t="s">
        <v>1138</v>
      </c>
      <c r="E472" s="78">
        <v>73.59</v>
      </c>
      <c r="F472" s="25">
        <f t="shared" si="21"/>
        <v>29.999999999999996</v>
      </c>
      <c r="G472" s="78">
        <v>2207.6999999999998</v>
      </c>
      <c r="H472" s="78"/>
      <c r="I472" s="78">
        <f>250</f>
        <v>250</v>
      </c>
      <c r="J472" s="78">
        <f>1150</f>
        <v>1150</v>
      </c>
      <c r="K472" s="78">
        <f>400</f>
        <v>400</v>
      </c>
      <c r="L472" s="78">
        <f t="shared" si="22"/>
        <v>4007.7</v>
      </c>
      <c r="M472" s="25"/>
      <c r="N472" s="101"/>
    </row>
    <row r="473" spans="1:14" x14ac:dyDescent="0.25">
      <c r="A473" s="25">
        <f t="shared" si="23"/>
        <v>463</v>
      </c>
      <c r="B473" s="77" t="s">
        <v>829</v>
      </c>
      <c r="C473" s="47" t="s">
        <v>1300</v>
      </c>
      <c r="D473" s="25" t="s">
        <v>1138</v>
      </c>
      <c r="E473" s="78">
        <v>73.59</v>
      </c>
      <c r="F473" s="25">
        <f t="shared" si="21"/>
        <v>29.999999999999996</v>
      </c>
      <c r="G473" s="78">
        <v>2207.6999999999998</v>
      </c>
      <c r="H473" s="78"/>
      <c r="I473" s="78">
        <f>250</f>
        <v>250</v>
      </c>
      <c r="J473" s="78">
        <f>1150</f>
        <v>1150</v>
      </c>
      <c r="K473" s="78">
        <f>400</f>
        <v>400</v>
      </c>
      <c r="L473" s="78">
        <f t="shared" si="22"/>
        <v>4007.7</v>
      </c>
      <c r="M473" s="25"/>
      <c r="N473" s="101"/>
    </row>
    <row r="474" spans="1:14" x14ac:dyDescent="0.25">
      <c r="A474" s="25">
        <f t="shared" si="23"/>
        <v>464</v>
      </c>
      <c r="B474" s="77" t="s">
        <v>829</v>
      </c>
      <c r="C474" s="47" t="s">
        <v>1301</v>
      </c>
      <c r="D474" s="25" t="s">
        <v>1138</v>
      </c>
      <c r="E474" s="78">
        <v>73.59</v>
      </c>
      <c r="F474" s="25">
        <f t="shared" si="21"/>
        <v>29.999999999999996</v>
      </c>
      <c r="G474" s="78">
        <v>2207.6999999999998</v>
      </c>
      <c r="H474" s="78"/>
      <c r="I474" s="78">
        <f>250</f>
        <v>250</v>
      </c>
      <c r="J474" s="78">
        <f>1150</f>
        <v>1150</v>
      </c>
      <c r="K474" s="78">
        <f>400</f>
        <v>400</v>
      </c>
      <c r="L474" s="78">
        <f t="shared" si="22"/>
        <v>4007.7</v>
      </c>
      <c r="M474" s="25"/>
      <c r="N474" s="101"/>
    </row>
    <row r="475" spans="1:14" x14ac:dyDescent="0.25">
      <c r="A475" s="25">
        <f t="shared" si="23"/>
        <v>465</v>
      </c>
      <c r="B475" s="77" t="s">
        <v>829</v>
      </c>
      <c r="C475" s="47" t="s">
        <v>1302</v>
      </c>
      <c r="D475" s="25" t="s">
        <v>1138</v>
      </c>
      <c r="E475" s="78">
        <v>73.59</v>
      </c>
      <c r="F475" s="25">
        <f t="shared" si="21"/>
        <v>29.999999999999996</v>
      </c>
      <c r="G475" s="78">
        <v>2207.6999999999998</v>
      </c>
      <c r="H475" s="78"/>
      <c r="I475" s="78">
        <f>250</f>
        <v>250</v>
      </c>
      <c r="J475" s="78">
        <f>1150</f>
        <v>1150</v>
      </c>
      <c r="K475" s="78">
        <f>400</f>
        <v>400</v>
      </c>
      <c r="L475" s="78">
        <f t="shared" si="22"/>
        <v>4007.7</v>
      </c>
      <c r="M475" s="25"/>
      <c r="N475" s="101"/>
    </row>
    <row r="476" spans="1:14" x14ac:dyDescent="0.25">
      <c r="A476" s="25">
        <f t="shared" si="23"/>
        <v>466</v>
      </c>
      <c r="B476" s="77" t="s">
        <v>829</v>
      </c>
      <c r="C476" s="47" t="s">
        <v>1303</v>
      </c>
      <c r="D476" s="25" t="s">
        <v>1138</v>
      </c>
      <c r="E476" s="78">
        <v>73.59</v>
      </c>
      <c r="F476" s="25">
        <f t="shared" si="21"/>
        <v>29.999999999999996</v>
      </c>
      <c r="G476" s="78">
        <v>2207.6999999999998</v>
      </c>
      <c r="H476" s="78"/>
      <c r="I476" s="78">
        <f>250</f>
        <v>250</v>
      </c>
      <c r="J476" s="78">
        <f>1150</f>
        <v>1150</v>
      </c>
      <c r="K476" s="78">
        <f>400</f>
        <v>400</v>
      </c>
      <c r="L476" s="78">
        <f t="shared" si="22"/>
        <v>4007.7</v>
      </c>
      <c r="M476" s="25"/>
      <c r="N476" s="101"/>
    </row>
    <row r="477" spans="1:14" x14ac:dyDescent="0.25">
      <c r="A477" s="25">
        <f t="shared" si="23"/>
        <v>467</v>
      </c>
      <c r="B477" s="77" t="s">
        <v>829</v>
      </c>
      <c r="C477" s="47" t="s">
        <v>1304</v>
      </c>
      <c r="D477" s="25" t="s">
        <v>1138</v>
      </c>
      <c r="E477" s="78">
        <v>73.59</v>
      </c>
      <c r="F477" s="25">
        <f t="shared" si="21"/>
        <v>29.999999999999996</v>
      </c>
      <c r="G477" s="78">
        <v>2207.6999999999998</v>
      </c>
      <c r="H477" s="78"/>
      <c r="I477" s="78">
        <f>250</f>
        <v>250</v>
      </c>
      <c r="J477" s="78">
        <f>1150</f>
        <v>1150</v>
      </c>
      <c r="K477" s="78">
        <f>400</f>
        <v>400</v>
      </c>
      <c r="L477" s="78">
        <f t="shared" si="22"/>
        <v>4007.7</v>
      </c>
      <c r="M477" s="25"/>
      <c r="N477" s="101"/>
    </row>
    <row r="478" spans="1:14" x14ac:dyDescent="0.25">
      <c r="A478" s="25">
        <f t="shared" si="23"/>
        <v>468</v>
      </c>
      <c r="B478" s="77" t="s">
        <v>829</v>
      </c>
      <c r="C478" s="47" t="s">
        <v>1305</v>
      </c>
      <c r="D478" s="25" t="s">
        <v>1138</v>
      </c>
      <c r="E478" s="78">
        <v>73.59</v>
      </c>
      <c r="F478" s="25">
        <f t="shared" si="21"/>
        <v>29.999999999999996</v>
      </c>
      <c r="G478" s="78">
        <v>2207.6999999999998</v>
      </c>
      <c r="H478" s="78"/>
      <c r="I478" s="78">
        <f>250</f>
        <v>250</v>
      </c>
      <c r="J478" s="78">
        <f>1150</f>
        <v>1150</v>
      </c>
      <c r="K478" s="78">
        <f>400</f>
        <v>400</v>
      </c>
      <c r="L478" s="78">
        <f t="shared" si="22"/>
        <v>4007.7</v>
      </c>
      <c r="M478" s="25"/>
      <c r="N478" s="101"/>
    </row>
    <row r="479" spans="1:14" x14ac:dyDescent="0.25">
      <c r="A479" s="25">
        <f t="shared" si="23"/>
        <v>469</v>
      </c>
      <c r="B479" s="77" t="s">
        <v>829</v>
      </c>
      <c r="C479" s="47" t="s">
        <v>1306</v>
      </c>
      <c r="D479" s="25" t="s">
        <v>1138</v>
      </c>
      <c r="E479" s="78">
        <v>73.59</v>
      </c>
      <c r="F479" s="25">
        <f t="shared" si="21"/>
        <v>29.999999999999996</v>
      </c>
      <c r="G479" s="78">
        <v>2207.6999999999998</v>
      </c>
      <c r="H479" s="78"/>
      <c r="I479" s="78">
        <f>250</f>
        <v>250</v>
      </c>
      <c r="J479" s="78">
        <f>1150</f>
        <v>1150</v>
      </c>
      <c r="K479" s="78">
        <f>400</f>
        <v>400</v>
      </c>
      <c r="L479" s="78">
        <f t="shared" si="22"/>
        <v>4007.7</v>
      </c>
      <c r="M479" s="25"/>
      <c r="N479" s="101"/>
    </row>
    <row r="480" spans="1:14" x14ac:dyDescent="0.25">
      <c r="A480" s="25">
        <f t="shared" si="23"/>
        <v>470</v>
      </c>
      <c r="B480" s="77" t="s">
        <v>829</v>
      </c>
      <c r="C480" s="47" t="s">
        <v>1307</v>
      </c>
      <c r="D480" s="25" t="s">
        <v>1138</v>
      </c>
      <c r="E480" s="78">
        <v>73.59</v>
      </c>
      <c r="F480" s="25">
        <f t="shared" si="21"/>
        <v>29.999999999999996</v>
      </c>
      <c r="G480" s="78">
        <v>2207.6999999999998</v>
      </c>
      <c r="H480" s="78"/>
      <c r="I480" s="78">
        <f>250</f>
        <v>250</v>
      </c>
      <c r="J480" s="78">
        <f>1150</f>
        <v>1150</v>
      </c>
      <c r="K480" s="78">
        <f>400</f>
        <v>400</v>
      </c>
      <c r="L480" s="78">
        <f t="shared" si="22"/>
        <v>4007.7</v>
      </c>
      <c r="M480" s="25"/>
      <c r="N480" s="101"/>
    </row>
    <row r="481" spans="1:14" x14ac:dyDescent="0.25">
      <c r="A481" s="25">
        <f t="shared" si="23"/>
        <v>471</v>
      </c>
      <c r="B481" s="77" t="s">
        <v>829</v>
      </c>
      <c r="C481" s="47" t="s">
        <v>1308</v>
      </c>
      <c r="D481" s="25" t="s">
        <v>1138</v>
      </c>
      <c r="E481" s="78">
        <v>73.59</v>
      </c>
      <c r="F481" s="25">
        <f t="shared" si="21"/>
        <v>29.999999999999996</v>
      </c>
      <c r="G481" s="78">
        <v>2207.6999999999998</v>
      </c>
      <c r="H481" s="78"/>
      <c r="I481" s="78">
        <f>250</f>
        <v>250</v>
      </c>
      <c r="J481" s="78">
        <f>1150</f>
        <v>1150</v>
      </c>
      <c r="K481" s="78">
        <f>400</f>
        <v>400</v>
      </c>
      <c r="L481" s="78">
        <f t="shared" si="22"/>
        <v>4007.7</v>
      </c>
      <c r="M481" s="25"/>
      <c r="N481" s="101"/>
    </row>
    <row r="482" spans="1:14" x14ac:dyDescent="0.25">
      <c r="A482" s="25">
        <f t="shared" si="23"/>
        <v>472</v>
      </c>
      <c r="B482" s="77" t="s">
        <v>829</v>
      </c>
      <c r="C482" s="47" t="s">
        <v>1309</v>
      </c>
      <c r="D482" s="25" t="s">
        <v>1138</v>
      </c>
      <c r="E482" s="78">
        <v>73.59</v>
      </c>
      <c r="F482" s="25">
        <f t="shared" si="21"/>
        <v>29.999999999999996</v>
      </c>
      <c r="G482" s="78">
        <v>2207.6999999999998</v>
      </c>
      <c r="H482" s="78"/>
      <c r="I482" s="78">
        <f>250</f>
        <v>250</v>
      </c>
      <c r="J482" s="78">
        <f>1150</f>
        <v>1150</v>
      </c>
      <c r="K482" s="78">
        <f>400</f>
        <v>400</v>
      </c>
      <c r="L482" s="78">
        <f t="shared" si="22"/>
        <v>4007.7</v>
      </c>
      <c r="M482" s="25"/>
      <c r="N482" s="101"/>
    </row>
    <row r="483" spans="1:14" x14ac:dyDescent="0.25">
      <c r="A483" s="25">
        <f t="shared" si="23"/>
        <v>473</v>
      </c>
      <c r="B483" s="77" t="s">
        <v>829</v>
      </c>
      <c r="C483" s="47" t="s">
        <v>1310</v>
      </c>
      <c r="D483" s="25" t="s">
        <v>1138</v>
      </c>
      <c r="E483" s="78">
        <v>73.59</v>
      </c>
      <c r="F483" s="25">
        <f t="shared" si="21"/>
        <v>29.999999999999996</v>
      </c>
      <c r="G483" s="78">
        <v>2207.6999999999998</v>
      </c>
      <c r="H483" s="78"/>
      <c r="I483" s="78">
        <f>250</f>
        <v>250</v>
      </c>
      <c r="J483" s="78">
        <f>1150</f>
        <v>1150</v>
      </c>
      <c r="K483" s="78">
        <f>400</f>
        <v>400</v>
      </c>
      <c r="L483" s="78">
        <f t="shared" si="22"/>
        <v>4007.7</v>
      </c>
      <c r="M483" s="25"/>
      <c r="N483" s="101"/>
    </row>
    <row r="484" spans="1:14" x14ac:dyDescent="0.25">
      <c r="A484" s="25">
        <f t="shared" si="23"/>
        <v>474</v>
      </c>
      <c r="B484" s="77" t="s">
        <v>829</v>
      </c>
      <c r="C484" s="47" t="s">
        <v>1311</v>
      </c>
      <c r="D484" s="25" t="s">
        <v>1138</v>
      </c>
      <c r="E484" s="78">
        <v>73.59</v>
      </c>
      <c r="F484" s="25">
        <f t="shared" si="21"/>
        <v>29.999999999999996</v>
      </c>
      <c r="G484" s="78">
        <v>2207.6999999999998</v>
      </c>
      <c r="H484" s="78"/>
      <c r="I484" s="78">
        <f>250</f>
        <v>250</v>
      </c>
      <c r="J484" s="78">
        <f>1150</f>
        <v>1150</v>
      </c>
      <c r="K484" s="78">
        <f>400</f>
        <v>400</v>
      </c>
      <c r="L484" s="78">
        <f t="shared" si="22"/>
        <v>4007.7</v>
      </c>
      <c r="M484" s="25"/>
      <c r="N484" s="101"/>
    </row>
    <row r="485" spans="1:14" x14ac:dyDescent="0.25">
      <c r="A485" s="25">
        <f t="shared" si="23"/>
        <v>475</v>
      </c>
      <c r="B485" s="77" t="s">
        <v>829</v>
      </c>
      <c r="C485" s="47" t="s">
        <v>1312</v>
      </c>
      <c r="D485" s="25" t="s">
        <v>1138</v>
      </c>
      <c r="E485" s="78">
        <v>73.59</v>
      </c>
      <c r="F485" s="25">
        <f t="shared" si="21"/>
        <v>29.999999999999996</v>
      </c>
      <c r="G485" s="78">
        <v>2207.6999999999998</v>
      </c>
      <c r="H485" s="78"/>
      <c r="I485" s="78">
        <f>250</f>
        <v>250</v>
      </c>
      <c r="J485" s="78">
        <f>1150</f>
        <v>1150</v>
      </c>
      <c r="K485" s="78">
        <f>400</f>
        <v>400</v>
      </c>
      <c r="L485" s="78">
        <f t="shared" si="22"/>
        <v>4007.7</v>
      </c>
      <c r="M485" s="25"/>
      <c r="N485" s="101"/>
    </row>
    <row r="486" spans="1:14" x14ac:dyDescent="0.25">
      <c r="A486" s="25">
        <f t="shared" si="23"/>
        <v>476</v>
      </c>
      <c r="B486" s="77" t="s">
        <v>829</v>
      </c>
      <c r="C486" s="47" t="s">
        <v>1313</v>
      </c>
      <c r="D486" s="25" t="s">
        <v>1138</v>
      </c>
      <c r="E486" s="78">
        <v>73.59</v>
      </c>
      <c r="F486" s="25">
        <f t="shared" si="21"/>
        <v>29.999999999999996</v>
      </c>
      <c r="G486" s="78">
        <v>2207.6999999999998</v>
      </c>
      <c r="H486" s="78"/>
      <c r="I486" s="78">
        <f>250</f>
        <v>250</v>
      </c>
      <c r="J486" s="78">
        <f>1150</f>
        <v>1150</v>
      </c>
      <c r="K486" s="78">
        <f>400</f>
        <v>400</v>
      </c>
      <c r="L486" s="78">
        <f t="shared" si="22"/>
        <v>4007.7</v>
      </c>
      <c r="M486" s="25"/>
      <c r="N486" s="101"/>
    </row>
    <row r="487" spans="1:14" x14ac:dyDescent="0.25">
      <c r="A487" s="25">
        <f t="shared" si="23"/>
        <v>477</v>
      </c>
      <c r="B487" s="77" t="s">
        <v>829</v>
      </c>
      <c r="C487" s="47" t="s">
        <v>1314</v>
      </c>
      <c r="D487" s="25" t="s">
        <v>1138</v>
      </c>
      <c r="E487" s="78">
        <v>73.59</v>
      </c>
      <c r="F487" s="25">
        <f t="shared" si="21"/>
        <v>29.999999999999996</v>
      </c>
      <c r="G487" s="78">
        <v>2207.6999999999998</v>
      </c>
      <c r="H487" s="78"/>
      <c r="I487" s="78">
        <f>250</f>
        <v>250</v>
      </c>
      <c r="J487" s="78">
        <f>1150</f>
        <v>1150</v>
      </c>
      <c r="K487" s="78">
        <f>400</f>
        <v>400</v>
      </c>
      <c r="L487" s="78">
        <f t="shared" si="22"/>
        <v>4007.7</v>
      </c>
      <c r="M487" s="25"/>
      <c r="N487" s="101"/>
    </row>
    <row r="488" spans="1:14" x14ac:dyDescent="0.25">
      <c r="A488" s="25">
        <f t="shared" si="23"/>
        <v>478</v>
      </c>
      <c r="B488" s="77" t="s">
        <v>829</v>
      </c>
      <c r="C488" s="47" t="s">
        <v>1315</v>
      </c>
      <c r="D488" s="25" t="s">
        <v>1138</v>
      </c>
      <c r="E488" s="78">
        <v>73.59</v>
      </c>
      <c r="F488" s="25">
        <f t="shared" si="21"/>
        <v>29.999999999999996</v>
      </c>
      <c r="G488" s="78">
        <v>2207.6999999999998</v>
      </c>
      <c r="H488" s="78"/>
      <c r="I488" s="78">
        <f>250</f>
        <v>250</v>
      </c>
      <c r="J488" s="78">
        <f>1150</f>
        <v>1150</v>
      </c>
      <c r="K488" s="78">
        <f>400</f>
        <v>400</v>
      </c>
      <c r="L488" s="78">
        <f t="shared" si="22"/>
        <v>4007.7</v>
      </c>
      <c r="M488" s="25"/>
      <c r="N488" s="101"/>
    </row>
    <row r="489" spans="1:14" x14ac:dyDescent="0.25">
      <c r="A489" s="25">
        <f t="shared" si="23"/>
        <v>479</v>
      </c>
      <c r="B489" s="77" t="s">
        <v>829</v>
      </c>
      <c r="C489" s="47" t="s">
        <v>1316</v>
      </c>
      <c r="D489" s="25" t="s">
        <v>1138</v>
      </c>
      <c r="E489" s="78">
        <v>73.59</v>
      </c>
      <c r="F489" s="25">
        <f t="shared" si="21"/>
        <v>29.999999999999996</v>
      </c>
      <c r="G489" s="78">
        <v>2207.6999999999998</v>
      </c>
      <c r="H489" s="78"/>
      <c r="I489" s="78">
        <f>250</f>
        <v>250</v>
      </c>
      <c r="J489" s="78">
        <f>1150</f>
        <v>1150</v>
      </c>
      <c r="K489" s="78">
        <f>400</f>
        <v>400</v>
      </c>
      <c r="L489" s="78">
        <f t="shared" si="22"/>
        <v>4007.7</v>
      </c>
      <c r="M489" s="25"/>
      <c r="N489" s="101"/>
    </row>
    <row r="490" spans="1:14" x14ac:dyDescent="0.25">
      <c r="A490" s="25">
        <f t="shared" si="23"/>
        <v>480</v>
      </c>
      <c r="B490" s="77" t="s">
        <v>829</v>
      </c>
      <c r="C490" s="47" t="s">
        <v>1317</v>
      </c>
      <c r="D490" s="25" t="s">
        <v>1138</v>
      </c>
      <c r="E490" s="78">
        <v>73.59</v>
      </c>
      <c r="F490" s="25">
        <f t="shared" si="21"/>
        <v>29.999999999999996</v>
      </c>
      <c r="G490" s="78">
        <v>2207.6999999999998</v>
      </c>
      <c r="H490" s="78"/>
      <c r="I490" s="78">
        <f>250</f>
        <v>250</v>
      </c>
      <c r="J490" s="78">
        <f>1150</f>
        <v>1150</v>
      </c>
      <c r="K490" s="78">
        <f>400</f>
        <v>400</v>
      </c>
      <c r="L490" s="78">
        <f t="shared" si="22"/>
        <v>4007.7</v>
      </c>
      <c r="M490" s="25"/>
      <c r="N490" s="101"/>
    </row>
    <row r="491" spans="1:14" x14ac:dyDescent="0.25">
      <c r="A491" s="25">
        <f t="shared" si="23"/>
        <v>481</v>
      </c>
      <c r="B491" s="77" t="s">
        <v>829</v>
      </c>
      <c r="C491" s="47" t="s">
        <v>1318</v>
      </c>
      <c r="D491" s="25" t="s">
        <v>1138</v>
      </c>
      <c r="E491" s="78">
        <v>73.59</v>
      </c>
      <c r="F491" s="25">
        <f t="shared" si="21"/>
        <v>29.999999999999996</v>
      </c>
      <c r="G491" s="78">
        <v>2207.6999999999998</v>
      </c>
      <c r="H491" s="78"/>
      <c r="I491" s="78">
        <f>250</f>
        <v>250</v>
      </c>
      <c r="J491" s="78">
        <f>1150</f>
        <v>1150</v>
      </c>
      <c r="K491" s="78">
        <f>400</f>
        <v>400</v>
      </c>
      <c r="L491" s="78">
        <f t="shared" si="22"/>
        <v>4007.7</v>
      </c>
      <c r="M491" s="25"/>
      <c r="N491" s="101"/>
    </row>
    <row r="492" spans="1:14" x14ac:dyDescent="0.25">
      <c r="A492" s="25">
        <f t="shared" si="23"/>
        <v>482</v>
      </c>
      <c r="B492" s="77" t="s">
        <v>829</v>
      </c>
      <c r="C492" s="47" t="s">
        <v>1319</v>
      </c>
      <c r="D492" s="25" t="s">
        <v>1138</v>
      </c>
      <c r="E492" s="78">
        <v>73.59</v>
      </c>
      <c r="F492" s="25">
        <f t="shared" si="21"/>
        <v>29.999999999999996</v>
      </c>
      <c r="G492" s="78">
        <v>2207.6999999999998</v>
      </c>
      <c r="H492" s="78"/>
      <c r="I492" s="78">
        <f>250</f>
        <v>250</v>
      </c>
      <c r="J492" s="78">
        <f>1150</f>
        <v>1150</v>
      </c>
      <c r="K492" s="78">
        <f>400</f>
        <v>400</v>
      </c>
      <c r="L492" s="78">
        <f t="shared" si="22"/>
        <v>4007.7</v>
      </c>
      <c r="M492" s="25"/>
      <c r="N492" s="101"/>
    </row>
    <row r="493" spans="1:14" x14ac:dyDescent="0.25">
      <c r="A493" s="25">
        <f t="shared" si="23"/>
        <v>483</v>
      </c>
      <c r="B493" s="77" t="s">
        <v>829</v>
      </c>
      <c r="C493" s="47" t="s">
        <v>1320</v>
      </c>
      <c r="D493" s="25" t="s">
        <v>1138</v>
      </c>
      <c r="E493" s="78">
        <v>73.59</v>
      </c>
      <c r="F493" s="25">
        <f t="shared" si="21"/>
        <v>29.999999999999996</v>
      </c>
      <c r="G493" s="78">
        <v>2207.6999999999998</v>
      </c>
      <c r="H493" s="78"/>
      <c r="I493" s="78">
        <f>250</f>
        <v>250</v>
      </c>
      <c r="J493" s="78">
        <f>1150</f>
        <v>1150</v>
      </c>
      <c r="K493" s="78">
        <f>400</f>
        <v>400</v>
      </c>
      <c r="L493" s="78">
        <f t="shared" si="22"/>
        <v>4007.7</v>
      </c>
      <c r="M493" s="25"/>
      <c r="N493" s="101"/>
    </row>
    <row r="494" spans="1:14" x14ac:dyDescent="0.25">
      <c r="A494" s="25">
        <f t="shared" si="23"/>
        <v>484</v>
      </c>
      <c r="B494" s="77" t="s">
        <v>829</v>
      </c>
      <c r="C494" s="47" t="s">
        <v>1321</v>
      </c>
      <c r="D494" s="25" t="s">
        <v>1138</v>
      </c>
      <c r="E494" s="78">
        <v>73.59</v>
      </c>
      <c r="F494" s="25">
        <f t="shared" si="21"/>
        <v>29.999999999999996</v>
      </c>
      <c r="G494" s="78">
        <v>2207.6999999999998</v>
      </c>
      <c r="H494" s="78"/>
      <c r="I494" s="78">
        <f>250</f>
        <v>250</v>
      </c>
      <c r="J494" s="78">
        <f>1150</f>
        <v>1150</v>
      </c>
      <c r="K494" s="78">
        <f>400</f>
        <v>400</v>
      </c>
      <c r="L494" s="78">
        <f t="shared" si="22"/>
        <v>4007.7</v>
      </c>
      <c r="M494" s="25"/>
      <c r="N494" s="101"/>
    </row>
    <row r="495" spans="1:14" x14ac:dyDescent="0.25">
      <c r="A495" s="25">
        <f t="shared" si="23"/>
        <v>485</v>
      </c>
      <c r="B495" s="77" t="s">
        <v>829</v>
      </c>
      <c r="C495" s="47" t="s">
        <v>1322</v>
      </c>
      <c r="D495" s="25" t="s">
        <v>1138</v>
      </c>
      <c r="E495" s="78">
        <v>73.59</v>
      </c>
      <c r="F495" s="25">
        <f t="shared" si="21"/>
        <v>29.999999999999996</v>
      </c>
      <c r="G495" s="78">
        <v>2207.6999999999998</v>
      </c>
      <c r="H495" s="78"/>
      <c r="I495" s="78">
        <f>250</f>
        <v>250</v>
      </c>
      <c r="J495" s="78">
        <f>1150</f>
        <v>1150</v>
      </c>
      <c r="K495" s="78">
        <f>400</f>
        <v>400</v>
      </c>
      <c r="L495" s="78">
        <f t="shared" si="22"/>
        <v>4007.7</v>
      </c>
      <c r="M495" s="25"/>
      <c r="N495" s="101"/>
    </row>
    <row r="496" spans="1:14" x14ac:dyDescent="0.25">
      <c r="A496" s="25">
        <f t="shared" si="23"/>
        <v>486</v>
      </c>
      <c r="B496" s="77" t="s">
        <v>829</v>
      </c>
      <c r="C496" s="47" t="s">
        <v>1323</v>
      </c>
      <c r="D496" s="25" t="s">
        <v>1138</v>
      </c>
      <c r="E496" s="78">
        <v>73.59</v>
      </c>
      <c r="F496" s="25">
        <f t="shared" si="21"/>
        <v>29.999999999999996</v>
      </c>
      <c r="G496" s="78">
        <v>2207.6999999999998</v>
      </c>
      <c r="H496" s="78"/>
      <c r="I496" s="78">
        <f>250</f>
        <v>250</v>
      </c>
      <c r="J496" s="78">
        <f>1150</f>
        <v>1150</v>
      </c>
      <c r="K496" s="78">
        <f>400</f>
        <v>400</v>
      </c>
      <c r="L496" s="78">
        <f t="shared" si="22"/>
        <v>4007.7</v>
      </c>
      <c r="M496" s="25"/>
      <c r="N496" s="101"/>
    </row>
    <row r="497" spans="1:14" x14ac:dyDescent="0.25">
      <c r="A497" s="25">
        <f t="shared" si="23"/>
        <v>487</v>
      </c>
      <c r="B497" s="77" t="s">
        <v>829</v>
      </c>
      <c r="C497" s="47" t="s">
        <v>1324</v>
      </c>
      <c r="D497" s="25" t="s">
        <v>1138</v>
      </c>
      <c r="E497" s="78">
        <v>73.59</v>
      </c>
      <c r="F497" s="25">
        <f t="shared" si="21"/>
        <v>29.999999999999996</v>
      </c>
      <c r="G497" s="78">
        <v>2207.6999999999998</v>
      </c>
      <c r="H497" s="78"/>
      <c r="I497" s="78">
        <f>250</f>
        <v>250</v>
      </c>
      <c r="J497" s="78">
        <f>1150</f>
        <v>1150</v>
      </c>
      <c r="K497" s="78">
        <f>400</f>
        <v>400</v>
      </c>
      <c r="L497" s="78">
        <f t="shared" si="22"/>
        <v>4007.7</v>
      </c>
      <c r="M497" s="25"/>
      <c r="N497" s="101"/>
    </row>
    <row r="498" spans="1:14" x14ac:dyDescent="0.25">
      <c r="A498" s="25">
        <f t="shared" si="23"/>
        <v>488</v>
      </c>
      <c r="B498" s="77" t="s">
        <v>829</v>
      </c>
      <c r="C498" s="47" t="s">
        <v>1325</v>
      </c>
      <c r="D498" s="25" t="s">
        <v>1138</v>
      </c>
      <c r="E498" s="78">
        <v>73.59</v>
      </c>
      <c r="F498" s="25">
        <f t="shared" si="21"/>
        <v>29.999999999999996</v>
      </c>
      <c r="G498" s="78">
        <v>2207.6999999999998</v>
      </c>
      <c r="H498" s="78"/>
      <c r="I498" s="78">
        <f>250</f>
        <v>250</v>
      </c>
      <c r="J498" s="78">
        <f>1150</f>
        <v>1150</v>
      </c>
      <c r="K498" s="78">
        <f>400</f>
        <v>400</v>
      </c>
      <c r="L498" s="78">
        <f t="shared" si="22"/>
        <v>4007.7</v>
      </c>
      <c r="M498" s="25"/>
      <c r="N498" s="101"/>
    </row>
    <row r="499" spans="1:14" x14ac:dyDescent="0.25">
      <c r="A499" s="25">
        <f t="shared" si="23"/>
        <v>489</v>
      </c>
      <c r="B499" s="77" t="s">
        <v>829</v>
      </c>
      <c r="C499" s="47" t="s">
        <v>1326</v>
      </c>
      <c r="D499" s="25" t="s">
        <v>1138</v>
      </c>
      <c r="E499" s="78">
        <v>73.59</v>
      </c>
      <c r="F499" s="25">
        <f t="shared" si="21"/>
        <v>29.999999999999996</v>
      </c>
      <c r="G499" s="78">
        <v>2207.6999999999998</v>
      </c>
      <c r="H499" s="78"/>
      <c r="I499" s="78">
        <f>250</f>
        <v>250</v>
      </c>
      <c r="J499" s="78">
        <f>1150</f>
        <v>1150</v>
      </c>
      <c r="K499" s="78">
        <f>400</f>
        <v>400</v>
      </c>
      <c r="L499" s="78">
        <f t="shared" si="22"/>
        <v>4007.7</v>
      </c>
      <c r="M499" s="25"/>
      <c r="N499" s="101"/>
    </row>
    <row r="500" spans="1:14" x14ac:dyDescent="0.25">
      <c r="A500" s="25">
        <f t="shared" si="23"/>
        <v>490</v>
      </c>
      <c r="B500" s="77" t="s">
        <v>829</v>
      </c>
      <c r="C500" s="47" t="s">
        <v>1327</v>
      </c>
      <c r="D500" s="25" t="s">
        <v>1138</v>
      </c>
      <c r="E500" s="78">
        <v>73.59</v>
      </c>
      <c r="F500" s="25">
        <f t="shared" si="21"/>
        <v>29.999999999999996</v>
      </c>
      <c r="G500" s="78">
        <v>2207.6999999999998</v>
      </c>
      <c r="H500" s="78"/>
      <c r="I500" s="78">
        <f>250</f>
        <v>250</v>
      </c>
      <c r="J500" s="78">
        <f>1150</f>
        <v>1150</v>
      </c>
      <c r="K500" s="78">
        <f>400</f>
        <v>400</v>
      </c>
      <c r="L500" s="78">
        <f t="shared" si="22"/>
        <v>4007.7</v>
      </c>
      <c r="M500" s="25"/>
      <c r="N500" s="101"/>
    </row>
    <row r="501" spans="1:14" x14ac:dyDescent="0.25">
      <c r="A501" s="25">
        <f t="shared" si="23"/>
        <v>491</v>
      </c>
      <c r="B501" s="77" t="s">
        <v>829</v>
      </c>
      <c r="C501" s="47" t="s">
        <v>1328</v>
      </c>
      <c r="D501" s="25" t="s">
        <v>1138</v>
      </c>
      <c r="E501" s="78">
        <v>73.59</v>
      </c>
      <c r="F501" s="25">
        <f t="shared" si="21"/>
        <v>29.999999999999996</v>
      </c>
      <c r="G501" s="78">
        <v>2207.6999999999998</v>
      </c>
      <c r="H501" s="78"/>
      <c r="I501" s="78">
        <f>250</f>
        <v>250</v>
      </c>
      <c r="J501" s="78">
        <f>1150</f>
        <v>1150</v>
      </c>
      <c r="K501" s="78">
        <f>400</f>
        <v>400</v>
      </c>
      <c r="L501" s="78">
        <f t="shared" si="22"/>
        <v>4007.7</v>
      </c>
      <c r="M501" s="25"/>
      <c r="N501" s="101"/>
    </row>
    <row r="502" spans="1:14" x14ac:dyDescent="0.25">
      <c r="A502" s="25">
        <f t="shared" si="23"/>
        <v>492</v>
      </c>
      <c r="B502" s="77" t="s">
        <v>829</v>
      </c>
      <c r="C502" s="47" t="s">
        <v>1329</v>
      </c>
      <c r="D502" s="25" t="s">
        <v>1138</v>
      </c>
      <c r="E502" s="78">
        <v>73.59</v>
      </c>
      <c r="F502" s="25">
        <f t="shared" si="21"/>
        <v>29.999999999999996</v>
      </c>
      <c r="G502" s="78">
        <v>2207.6999999999998</v>
      </c>
      <c r="H502" s="78"/>
      <c r="I502" s="78">
        <f>250</f>
        <v>250</v>
      </c>
      <c r="J502" s="78">
        <f>1150</f>
        <v>1150</v>
      </c>
      <c r="K502" s="78">
        <f>400</f>
        <v>400</v>
      </c>
      <c r="L502" s="78">
        <f t="shared" si="22"/>
        <v>4007.7</v>
      </c>
      <c r="M502" s="25"/>
      <c r="N502" s="101"/>
    </row>
    <row r="503" spans="1:14" x14ac:dyDescent="0.25">
      <c r="A503" s="25">
        <f t="shared" si="23"/>
        <v>493</v>
      </c>
      <c r="B503" s="77" t="s">
        <v>829</v>
      </c>
      <c r="C503" s="47" t="s">
        <v>1330</v>
      </c>
      <c r="D503" s="25" t="s">
        <v>1138</v>
      </c>
      <c r="E503" s="78">
        <v>73.59</v>
      </c>
      <c r="F503" s="25">
        <f t="shared" si="21"/>
        <v>29.999999999999996</v>
      </c>
      <c r="G503" s="78">
        <v>2207.6999999999998</v>
      </c>
      <c r="H503" s="78"/>
      <c r="I503" s="78">
        <f>250</f>
        <v>250</v>
      </c>
      <c r="J503" s="78">
        <f>1150</f>
        <v>1150</v>
      </c>
      <c r="K503" s="78">
        <f>400</f>
        <v>400</v>
      </c>
      <c r="L503" s="78">
        <f t="shared" si="22"/>
        <v>4007.7</v>
      </c>
      <c r="M503" s="25"/>
      <c r="N503" s="101"/>
    </row>
    <row r="504" spans="1:14" x14ac:dyDescent="0.25">
      <c r="A504" s="25">
        <f t="shared" si="23"/>
        <v>494</v>
      </c>
      <c r="B504" s="77" t="s">
        <v>829</v>
      </c>
      <c r="C504" s="47" t="s">
        <v>1331</v>
      </c>
      <c r="D504" s="25" t="s">
        <v>1138</v>
      </c>
      <c r="E504" s="78">
        <v>73.59</v>
      </c>
      <c r="F504" s="25">
        <f t="shared" si="21"/>
        <v>29.999999999999996</v>
      </c>
      <c r="G504" s="78">
        <v>2207.6999999999998</v>
      </c>
      <c r="H504" s="78"/>
      <c r="I504" s="78">
        <f>250</f>
        <v>250</v>
      </c>
      <c r="J504" s="78">
        <f>1150</f>
        <v>1150</v>
      </c>
      <c r="K504" s="78">
        <f>400</f>
        <v>400</v>
      </c>
      <c r="L504" s="78">
        <f t="shared" si="22"/>
        <v>4007.7</v>
      </c>
      <c r="M504" s="25"/>
      <c r="N504" s="101"/>
    </row>
    <row r="505" spans="1:14" x14ac:dyDescent="0.25">
      <c r="A505" s="25">
        <f t="shared" si="23"/>
        <v>495</v>
      </c>
      <c r="B505" s="77" t="s">
        <v>829</v>
      </c>
      <c r="C505" s="47" t="s">
        <v>1332</v>
      </c>
      <c r="D505" s="25" t="s">
        <v>1138</v>
      </c>
      <c r="E505" s="78">
        <v>73.59</v>
      </c>
      <c r="F505" s="25">
        <f t="shared" si="21"/>
        <v>29.999999999999996</v>
      </c>
      <c r="G505" s="78">
        <v>2207.6999999999998</v>
      </c>
      <c r="H505" s="78"/>
      <c r="I505" s="78">
        <f>250</f>
        <v>250</v>
      </c>
      <c r="J505" s="78">
        <f>1150</f>
        <v>1150</v>
      </c>
      <c r="K505" s="78">
        <f>400</f>
        <v>400</v>
      </c>
      <c r="L505" s="78">
        <f t="shared" si="22"/>
        <v>4007.7</v>
      </c>
      <c r="M505" s="25"/>
      <c r="N505" s="101"/>
    </row>
    <row r="506" spans="1:14" x14ac:dyDescent="0.25">
      <c r="A506" s="25">
        <f t="shared" si="23"/>
        <v>496</v>
      </c>
      <c r="B506" s="77" t="s">
        <v>829</v>
      </c>
      <c r="C506" s="47" t="s">
        <v>1333</v>
      </c>
      <c r="D506" s="25" t="s">
        <v>1138</v>
      </c>
      <c r="E506" s="78">
        <v>73.59</v>
      </c>
      <c r="F506" s="25">
        <f t="shared" si="21"/>
        <v>29.999999999999996</v>
      </c>
      <c r="G506" s="78">
        <v>2207.6999999999998</v>
      </c>
      <c r="H506" s="78"/>
      <c r="I506" s="78">
        <f>250</f>
        <v>250</v>
      </c>
      <c r="J506" s="78">
        <f>1150</f>
        <v>1150</v>
      </c>
      <c r="K506" s="78">
        <f>400</f>
        <v>400</v>
      </c>
      <c r="L506" s="78">
        <f t="shared" si="22"/>
        <v>4007.7</v>
      </c>
      <c r="M506" s="25"/>
      <c r="N506" s="101"/>
    </row>
    <row r="507" spans="1:14" x14ac:dyDescent="0.25">
      <c r="A507" s="25">
        <f t="shared" si="23"/>
        <v>497</v>
      </c>
      <c r="B507" s="77" t="s">
        <v>829</v>
      </c>
      <c r="C507" s="47" t="s">
        <v>1334</v>
      </c>
      <c r="D507" s="25" t="s">
        <v>1138</v>
      </c>
      <c r="E507" s="78">
        <v>73.59</v>
      </c>
      <c r="F507" s="25">
        <f t="shared" si="21"/>
        <v>29.999999999999996</v>
      </c>
      <c r="G507" s="78">
        <v>2207.6999999999998</v>
      </c>
      <c r="H507" s="78"/>
      <c r="I507" s="78">
        <f>250</f>
        <v>250</v>
      </c>
      <c r="J507" s="78">
        <f>1150</f>
        <v>1150</v>
      </c>
      <c r="K507" s="78">
        <f>400</f>
        <v>400</v>
      </c>
      <c r="L507" s="78">
        <f t="shared" si="22"/>
        <v>4007.7</v>
      </c>
      <c r="M507" s="25"/>
      <c r="N507" s="101"/>
    </row>
    <row r="508" spans="1:14" x14ac:dyDescent="0.25">
      <c r="A508" s="25">
        <f t="shared" si="23"/>
        <v>498</v>
      </c>
      <c r="B508" s="77" t="s">
        <v>829</v>
      </c>
      <c r="C508" s="47" t="s">
        <v>1335</v>
      </c>
      <c r="D508" s="25" t="s">
        <v>1138</v>
      </c>
      <c r="E508" s="78">
        <v>73.59</v>
      </c>
      <c r="F508" s="25">
        <f t="shared" si="21"/>
        <v>29.999999999999996</v>
      </c>
      <c r="G508" s="78">
        <v>2207.6999999999998</v>
      </c>
      <c r="H508" s="78"/>
      <c r="I508" s="78">
        <f>250</f>
        <v>250</v>
      </c>
      <c r="J508" s="78">
        <f>1150</f>
        <v>1150</v>
      </c>
      <c r="K508" s="78">
        <f>400</f>
        <v>400</v>
      </c>
      <c r="L508" s="78">
        <f t="shared" si="22"/>
        <v>4007.7</v>
      </c>
      <c r="M508" s="25"/>
      <c r="N508" s="101"/>
    </row>
    <row r="509" spans="1:14" x14ac:dyDescent="0.25">
      <c r="A509" s="25">
        <f t="shared" si="23"/>
        <v>499</v>
      </c>
      <c r="B509" s="77" t="s">
        <v>829</v>
      </c>
      <c r="C509" s="47" t="s">
        <v>1336</v>
      </c>
      <c r="D509" s="25" t="s">
        <v>1138</v>
      </c>
      <c r="E509" s="78">
        <v>73.59</v>
      </c>
      <c r="F509" s="25">
        <f t="shared" si="21"/>
        <v>29.999999999999996</v>
      </c>
      <c r="G509" s="78">
        <v>2207.6999999999998</v>
      </c>
      <c r="H509" s="78"/>
      <c r="I509" s="78">
        <f>250</f>
        <v>250</v>
      </c>
      <c r="J509" s="78">
        <f>1150</f>
        <v>1150</v>
      </c>
      <c r="K509" s="78">
        <f>400</f>
        <v>400</v>
      </c>
      <c r="L509" s="78">
        <f t="shared" si="22"/>
        <v>4007.7</v>
      </c>
      <c r="M509" s="25"/>
      <c r="N509" s="101"/>
    </row>
    <row r="510" spans="1:14" x14ac:dyDescent="0.25">
      <c r="A510" s="25">
        <f t="shared" si="23"/>
        <v>500</v>
      </c>
      <c r="B510" s="77" t="s">
        <v>829</v>
      </c>
      <c r="C510" s="47" t="s">
        <v>1337</v>
      </c>
      <c r="D510" s="25" t="s">
        <v>1138</v>
      </c>
      <c r="E510" s="78">
        <v>73.59</v>
      </c>
      <c r="F510" s="25">
        <f t="shared" si="21"/>
        <v>29.999999999999996</v>
      </c>
      <c r="G510" s="78">
        <v>2207.6999999999998</v>
      </c>
      <c r="H510" s="78"/>
      <c r="I510" s="78">
        <f>250</f>
        <v>250</v>
      </c>
      <c r="J510" s="78">
        <f>1150</f>
        <v>1150</v>
      </c>
      <c r="K510" s="78">
        <f>400</f>
        <v>400</v>
      </c>
      <c r="L510" s="78">
        <f t="shared" si="22"/>
        <v>4007.7</v>
      </c>
      <c r="M510" s="25"/>
      <c r="N510" s="101">
        <v>918</v>
      </c>
    </row>
    <row r="511" spans="1:14" x14ac:dyDescent="0.25">
      <c r="A511" s="25">
        <f t="shared" si="23"/>
        <v>501</v>
      </c>
      <c r="B511" s="77" t="s">
        <v>829</v>
      </c>
      <c r="C511" s="47" t="s">
        <v>1338</v>
      </c>
      <c r="D511" s="25" t="s">
        <v>1138</v>
      </c>
      <c r="E511" s="78">
        <v>73.59</v>
      </c>
      <c r="F511" s="25">
        <f t="shared" si="21"/>
        <v>29.999999999999996</v>
      </c>
      <c r="G511" s="78">
        <v>2207.6999999999998</v>
      </c>
      <c r="H511" s="78"/>
      <c r="I511" s="78">
        <f>250</f>
        <v>250</v>
      </c>
      <c r="J511" s="78">
        <f>1150</f>
        <v>1150</v>
      </c>
      <c r="K511" s="78">
        <f>400</f>
        <v>400</v>
      </c>
      <c r="L511" s="78">
        <f t="shared" si="22"/>
        <v>4007.7</v>
      </c>
      <c r="M511" s="25"/>
      <c r="N511" s="101"/>
    </row>
    <row r="512" spans="1:14" x14ac:dyDescent="0.25">
      <c r="A512" s="25">
        <f t="shared" si="23"/>
        <v>502</v>
      </c>
      <c r="B512" s="77" t="s">
        <v>829</v>
      </c>
      <c r="C512" s="47" t="s">
        <v>1339</v>
      </c>
      <c r="D512" s="25" t="s">
        <v>1138</v>
      </c>
      <c r="E512" s="78">
        <v>73.59</v>
      </c>
      <c r="F512" s="25">
        <f t="shared" si="21"/>
        <v>29.999999999999996</v>
      </c>
      <c r="G512" s="78">
        <v>2207.6999999999998</v>
      </c>
      <c r="H512" s="78"/>
      <c r="I512" s="78">
        <v>250</v>
      </c>
      <c r="J512" s="78">
        <v>1380</v>
      </c>
      <c r="K512" s="78">
        <v>400</v>
      </c>
      <c r="L512" s="78">
        <f t="shared" si="22"/>
        <v>4237.7</v>
      </c>
      <c r="M512" s="79"/>
      <c r="N512" s="101"/>
    </row>
    <row r="513" spans="1:14" x14ac:dyDescent="0.25">
      <c r="A513" s="25">
        <f t="shared" si="23"/>
        <v>503</v>
      </c>
      <c r="B513" s="77" t="s">
        <v>829</v>
      </c>
      <c r="C513" s="47" t="s">
        <v>1340</v>
      </c>
      <c r="D513" s="25" t="s">
        <v>1138</v>
      </c>
      <c r="E513" s="78">
        <v>73.59</v>
      </c>
      <c r="F513" s="25">
        <f t="shared" si="21"/>
        <v>29.999999999999996</v>
      </c>
      <c r="G513" s="78">
        <v>2207.6999999999998</v>
      </c>
      <c r="H513" s="78"/>
      <c r="I513" s="78">
        <f>250</f>
        <v>250</v>
      </c>
      <c r="J513" s="78">
        <f>1150</f>
        <v>1150</v>
      </c>
      <c r="K513" s="78">
        <f>400</f>
        <v>400</v>
      </c>
      <c r="L513" s="78">
        <f t="shared" si="22"/>
        <v>4007.7</v>
      </c>
      <c r="M513" s="25"/>
      <c r="N513" s="101"/>
    </row>
    <row r="514" spans="1:14" x14ac:dyDescent="0.25">
      <c r="A514" s="25">
        <f t="shared" si="23"/>
        <v>504</v>
      </c>
      <c r="B514" s="77" t="s">
        <v>829</v>
      </c>
      <c r="C514" s="47" t="s">
        <v>1341</v>
      </c>
      <c r="D514" s="25" t="s">
        <v>1138</v>
      </c>
      <c r="E514" s="78">
        <v>73.59</v>
      </c>
      <c r="F514" s="25">
        <f t="shared" si="21"/>
        <v>29.999999999999996</v>
      </c>
      <c r="G514" s="78">
        <v>2207.6999999999998</v>
      </c>
      <c r="H514" s="78"/>
      <c r="I514" s="78">
        <f>250</f>
        <v>250</v>
      </c>
      <c r="J514" s="78">
        <f>1150</f>
        <v>1150</v>
      </c>
      <c r="K514" s="78">
        <f>400</f>
        <v>400</v>
      </c>
      <c r="L514" s="78">
        <f t="shared" si="22"/>
        <v>4007.7</v>
      </c>
      <c r="M514" s="25"/>
      <c r="N514" s="101"/>
    </row>
    <row r="515" spans="1:14" x14ac:dyDescent="0.25">
      <c r="A515" s="25">
        <f t="shared" si="23"/>
        <v>505</v>
      </c>
      <c r="B515" s="77" t="s">
        <v>829</v>
      </c>
      <c r="C515" s="47" t="s">
        <v>1342</v>
      </c>
      <c r="D515" s="25" t="s">
        <v>1138</v>
      </c>
      <c r="E515" s="78">
        <v>73.59</v>
      </c>
      <c r="F515" s="25">
        <f t="shared" si="21"/>
        <v>29.999999999999996</v>
      </c>
      <c r="G515" s="78">
        <v>2207.6999999999998</v>
      </c>
      <c r="H515" s="78"/>
      <c r="I515" s="78">
        <f>250</f>
        <v>250</v>
      </c>
      <c r="J515" s="78">
        <f>1150</f>
        <v>1150</v>
      </c>
      <c r="K515" s="78">
        <f>400</f>
        <v>400</v>
      </c>
      <c r="L515" s="78">
        <f t="shared" si="22"/>
        <v>4007.7</v>
      </c>
      <c r="M515" s="25"/>
      <c r="N515" s="101"/>
    </row>
    <row r="516" spans="1:14" x14ac:dyDescent="0.25">
      <c r="A516" s="25">
        <f t="shared" si="23"/>
        <v>506</v>
      </c>
      <c r="B516" s="77" t="s">
        <v>829</v>
      </c>
      <c r="C516" s="47" t="s">
        <v>1343</v>
      </c>
      <c r="D516" s="25" t="s">
        <v>1138</v>
      </c>
      <c r="E516" s="78">
        <v>73.59</v>
      </c>
      <c r="F516" s="25">
        <f t="shared" si="21"/>
        <v>29.999999999999996</v>
      </c>
      <c r="G516" s="78">
        <v>2207.6999999999998</v>
      </c>
      <c r="H516" s="78"/>
      <c r="I516" s="78">
        <f>250</f>
        <v>250</v>
      </c>
      <c r="J516" s="78">
        <f>1150</f>
        <v>1150</v>
      </c>
      <c r="K516" s="78">
        <f>400</f>
        <v>400</v>
      </c>
      <c r="L516" s="78">
        <f t="shared" si="22"/>
        <v>4007.7</v>
      </c>
      <c r="M516" s="25"/>
      <c r="N516" s="101"/>
    </row>
    <row r="517" spans="1:14" x14ac:dyDescent="0.25">
      <c r="A517" s="25">
        <f t="shared" si="23"/>
        <v>507</v>
      </c>
      <c r="B517" s="77" t="s">
        <v>829</v>
      </c>
      <c r="C517" s="47" t="s">
        <v>1344</v>
      </c>
      <c r="D517" s="25" t="s">
        <v>1138</v>
      </c>
      <c r="E517" s="78">
        <v>73.59</v>
      </c>
      <c r="F517" s="25">
        <f t="shared" si="21"/>
        <v>29.999999999999996</v>
      </c>
      <c r="G517" s="78">
        <v>2207.6999999999998</v>
      </c>
      <c r="H517" s="78"/>
      <c r="I517" s="78">
        <f>250</f>
        <v>250</v>
      </c>
      <c r="J517" s="78">
        <f>1150</f>
        <v>1150</v>
      </c>
      <c r="K517" s="78">
        <f>400</f>
        <v>400</v>
      </c>
      <c r="L517" s="78">
        <f t="shared" si="22"/>
        <v>4007.7</v>
      </c>
      <c r="M517" s="25"/>
      <c r="N517" s="101"/>
    </row>
    <row r="518" spans="1:14" x14ac:dyDescent="0.25">
      <c r="A518" s="25">
        <f t="shared" si="23"/>
        <v>508</v>
      </c>
      <c r="B518" s="77" t="s">
        <v>829</v>
      </c>
      <c r="C518" s="47" t="s">
        <v>1345</v>
      </c>
      <c r="D518" s="25" t="s">
        <v>1138</v>
      </c>
      <c r="E518" s="78">
        <v>73.59</v>
      </c>
      <c r="F518" s="25">
        <f t="shared" si="21"/>
        <v>29.999999999999996</v>
      </c>
      <c r="G518" s="78">
        <v>2207.6999999999998</v>
      </c>
      <c r="H518" s="78">
        <f>50</f>
        <v>50</v>
      </c>
      <c r="I518" s="78">
        <f>250</f>
        <v>250</v>
      </c>
      <c r="J518" s="78">
        <f>1150</f>
        <v>1150</v>
      </c>
      <c r="K518" s="78">
        <f>400</f>
        <v>400</v>
      </c>
      <c r="L518" s="78">
        <f t="shared" si="22"/>
        <v>4057.7</v>
      </c>
      <c r="M518" s="25"/>
      <c r="N518" s="101"/>
    </row>
    <row r="519" spans="1:14" x14ac:dyDescent="0.25">
      <c r="A519" s="25">
        <f t="shared" si="23"/>
        <v>509</v>
      </c>
      <c r="B519" s="77" t="s">
        <v>829</v>
      </c>
      <c r="C519" s="47" t="s">
        <v>1346</v>
      </c>
      <c r="D519" s="25" t="s">
        <v>1138</v>
      </c>
      <c r="E519" s="78">
        <v>73.59</v>
      </c>
      <c r="F519" s="25">
        <f t="shared" si="21"/>
        <v>29.999999999999996</v>
      </c>
      <c r="G519" s="78">
        <v>2207.6999999999998</v>
      </c>
      <c r="H519" s="78"/>
      <c r="I519" s="78">
        <f>250</f>
        <v>250</v>
      </c>
      <c r="J519" s="78">
        <f>1150</f>
        <v>1150</v>
      </c>
      <c r="K519" s="78">
        <f>400</f>
        <v>400</v>
      </c>
      <c r="L519" s="78">
        <f t="shared" si="22"/>
        <v>4007.7</v>
      </c>
      <c r="M519" s="25"/>
      <c r="N519" s="101"/>
    </row>
    <row r="520" spans="1:14" x14ac:dyDescent="0.25">
      <c r="A520" s="25">
        <f t="shared" si="23"/>
        <v>510</v>
      </c>
      <c r="B520" s="77" t="s">
        <v>829</v>
      </c>
      <c r="C520" s="47" t="s">
        <v>1347</v>
      </c>
      <c r="D520" s="25" t="s">
        <v>1138</v>
      </c>
      <c r="E520" s="78">
        <v>73.59</v>
      </c>
      <c r="F520" s="25">
        <f t="shared" si="21"/>
        <v>29.999999999999996</v>
      </c>
      <c r="G520" s="78">
        <v>2207.6999999999998</v>
      </c>
      <c r="H520" s="78">
        <f>35</f>
        <v>35</v>
      </c>
      <c r="I520" s="78">
        <f>250</f>
        <v>250</v>
      </c>
      <c r="J520" s="78">
        <f>1150</f>
        <v>1150</v>
      </c>
      <c r="K520" s="78">
        <f>400</f>
        <v>400</v>
      </c>
      <c r="L520" s="78">
        <f t="shared" si="22"/>
        <v>4042.7</v>
      </c>
      <c r="M520" s="25"/>
      <c r="N520" s="101"/>
    </row>
    <row r="521" spans="1:14" x14ac:dyDescent="0.25">
      <c r="A521" s="25">
        <f t="shared" si="23"/>
        <v>511</v>
      </c>
      <c r="B521" s="77" t="s">
        <v>829</v>
      </c>
      <c r="C521" s="47" t="s">
        <v>1348</v>
      </c>
      <c r="D521" s="25" t="s">
        <v>1138</v>
      </c>
      <c r="E521" s="78">
        <v>73.59</v>
      </c>
      <c r="F521" s="25">
        <f t="shared" si="21"/>
        <v>29.999999999999996</v>
      </c>
      <c r="G521" s="78">
        <v>2207.6999999999998</v>
      </c>
      <c r="H521" s="78"/>
      <c r="I521" s="78">
        <f>250</f>
        <v>250</v>
      </c>
      <c r="J521" s="78">
        <f>1150</f>
        <v>1150</v>
      </c>
      <c r="K521" s="78">
        <f>400</f>
        <v>400</v>
      </c>
      <c r="L521" s="78">
        <f t="shared" si="22"/>
        <v>4007.7</v>
      </c>
      <c r="M521" s="25"/>
      <c r="N521" s="101"/>
    </row>
    <row r="522" spans="1:14" x14ac:dyDescent="0.25">
      <c r="A522" s="25">
        <f t="shared" si="23"/>
        <v>512</v>
      </c>
      <c r="B522" s="77" t="s">
        <v>829</v>
      </c>
      <c r="C522" s="47" t="s">
        <v>1349</v>
      </c>
      <c r="D522" s="25" t="s">
        <v>1138</v>
      </c>
      <c r="E522" s="78">
        <v>73.59</v>
      </c>
      <c r="F522" s="25">
        <f t="shared" si="21"/>
        <v>29.999999999999996</v>
      </c>
      <c r="G522" s="78">
        <v>2207.6999999999998</v>
      </c>
      <c r="H522" s="78"/>
      <c r="I522" s="78">
        <f>250</f>
        <v>250</v>
      </c>
      <c r="J522" s="78">
        <f>1150</f>
        <v>1150</v>
      </c>
      <c r="K522" s="78">
        <f>400</f>
        <v>400</v>
      </c>
      <c r="L522" s="78">
        <f t="shared" si="22"/>
        <v>4007.7</v>
      </c>
      <c r="M522" s="25"/>
      <c r="N522" s="101"/>
    </row>
    <row r="523" spans="1:14" x14ac:dyDescent="0.25">
      <c r="A523" s="25">
        <f t="shared" si="23"/>
        <v>513</v>
      </c>
      <c r="B523" s="77" t="s">
        <v>829</v>
      </c>
      <c r="C523" s="47" t="s">
        <v>1350</v>
      </c>
      <c r="D523" s="25" t="s">
        <v>1138</v>
      </c>
      <c r="E523" s="78">
        <v>73.59</v>
      </c>
      <c r="F523" s="25">
        <f t="shared" ref="F523:F586" si="24">G523/E523</f>
        <v>29.999999999999996</v>
      </c>
      <c r="G523" s="78">
        <v>2207.6999999999998</v>
      </c>
      <c r="H523" s="78"/>
      <c r="I523" s="78">
        <f>250</f>
        <v>250</v>
      </c>
      <c r="J523" s="78">
        <f>1150</f>
        <v>1150</v>
      </c>
      <c r="K523" s="78">
        <f>400</f>
        <v>400</v>
      </c>
      <c r="L523" s="78">
        <f t="shared" ref="L523:L586" si="25">SUM(G523:K523)</f>
        <v>4007.7</v>
      </c>
      <c r="M523" s="25"/>
      <c r="N523" s="101"/>
    </row>
    <row r="524" spans="1:14" x14ac:dyDescent="0.25">
      <c r="A524" s="25">
        <f t="shared" si="23"/>
        <v>514</v>
      </c>
      <c r="B524" s="77" t="s">
        <v>829</v>
      </c>
      <c r="C524" s="47" t="s">
        <v>1351</v>
      </c>
      <c r="D524" s="25" t="s">
        <v>1138</v>
      </c>
      <c r="E524" s="78">
        <v>73.59</v>
      </c>
      <c r="F524" s="25">
        <f t="shared" si="24"/>
        <v>29.999999999999996</v>
      </c>
      <c r="G524" s="78">
        <v>2207.6999999999998</v>
      </c>
      <c r="H524" s="78"/>
      <c r="I524" s="78">
        <f>250</f>
        <v>250</v>
      </c>
      <c r="J524" s="78">
        <f>1150</f>
        <v>1150</v>
      </c>
      <c r="K524" s="78">
        <f>400</f>
        <v>400</v>
      </c>
      <c r="L524" s="78">
        <f t="shared" si="25"/>
        <v>4007.7</v>
      </c>
      <c r="M524" s="25"/>
      <c r="N524" s="101"/>
    </row>
    <row r="525" spans="1:14" x14ac:dyDescent="0.25">
      <c r="A525" s="25">
        <f t="shared" ref="A525:A588" si="26">A524+1</f>
        <v>515</v>
      </c>
      <c r="B525" s="77" t="s">
        <v>829</v>
      </c>
      <c r="C525" s="47" t="s">
        <v>1352</v>
      </c>
      <c r="D525" s="25" t="s">
        <v>1138</v>
      </c>
      <c r="E525" s="78">
        <v>73.59</v>
      </c>
      <c r="F525" s="25">
        <f t="shared" si="24"/>
        <v>29.999999999999996</v>
      </c>
      <c r="G525" s="78">
        <v>2207.6999999999998</v>
      </c>
      <c r="H525" s="78"/>
      <c r="I525" s="78">
        <f>250</f>
        <v>250</v>
      </c>
      <c r="J525" s="78">
        <f>1150</f>
        <v>1150</v>
      </c>
      <c r="K525" s="78">
        <f>400</f>
        <v>400</v>
      </c>
      <c r="L525" s="78">
        <f t="shared" si="25"/>
        <v>4007.7</v>
      </c>
      <c r="M525" s="25"/>
      <c r="N525" s="101"/>
    </row>
    <row r="526" spans="1:14" x14ac:dyDescent="0.25">
      <c r="A526" s="25">
        <f t="shared" si="26"/>
        <v>516</v>
      </c>
      <c r="B526" s="77" t="s">
        <v>829</v>
      </c>
      <c r="C526" s="47" t="s">
        <v>1353</v>
      </c>
      <c r="D526" s="25" t="s">
        <v>1138</v>
      </c>
      <c r="E526" s="78">
        <v>73.59</v>
      </c>
      <c r="F526" s="25">
        <f t="shared" si="24"/>
        <v>29.999999999999996</v>
      </c>
      <c r="G526" s="78">
        <v>2207.6999999999998</v>
      </c>
      <c r="H526" s="78"/>
      <c r="I526" s="78">
        <f>250</f>
        <v>250</v>
      </c>
      <c r="J526" s="78">
        <f>1150</f>
        <v>1150</v>
      </c>
      <c r="K526" s="78">
        <f>400</f>
        <v>400</v>
      </c>
      <c r="L526" s="78">
        <f t="shared" si="25"/>
        <v>4007.7</v>
      </c>
      <c r="M526" s="25"/>
      <c r="N526" s="101"/>
    </row>
    <row r="527" spans="1:14" x14ac:dyDescent="0.25">
      <c r="A527" s="25">
        <f t="shared" si="26"/>
        <v>517</v>
      </c>
      <c r="B527" s="77" t="s">
        <v>829</v>
      </c>
      <c r="C527" s="47" t="s">
        <v>1354</v>
      </c>
      <c r="D527" s="25" t="s">
        <v>1138</v>
      </c>
      <c r="E527" s="78">
        <v>73.59</v>
      </c>
      <c r="F527" s="25">
        <f t="shared" si="24"/>
        <v>29.999999999999996</v>
      </c>
      <c r="G527" s="78">
        <v>2207.6999999999998</v>
      </c>
      <c r="H527" s="78"/>
      <c r="I527" s="78">
        <f>250</f>
        <v>250</v>
      </c>
      <c r="J527" s="78">
        <f>1150</f>
        <v>1150</v>
      </c>
      <c r="K527" s="78">
        <f>400</f>
        <v>400</v>
      </c>
      <c r="L527" s="78">
        <f t="shared" si="25"/>
        <v>4007.7</v>
      </c>
      <c r="M527" s="25"/>
      <c r="N527" s="101"/>
    </row>
    <row r="528" spans="1:14" x14ac:dyDescent="0.25">
      <c r="A528" s="25">
        <f t="shared" si="26"/>
        <v>518</v>
      </c>
      <c r="B528" s="77" t="s">
        <v>829</v>
      </c>
      <c r="C528" s="47" t="s">
        <v>1355</v>
      </c>
      <c r="D528" s="25" t="s">
        <v>1138</v>
      </c>
      <c r="E528" s="78">
        <v>73.59</v>
      </c>
      <c r="F528" s="25">
        <f t="shared" si="24"/>
        <v>29.999999999999996</v>
      </c>
      <c r="G528" s="78">
        <v>2207.6999999999998</v>
      </c>
      <c r="H528" s="78"/>
      <c r="I528" s="78">
        <f>250</f>
        <v>250</v>
      </c>
      <c r="J528" s="78">
        <f>1150</f>
        <v>1150</v>
      </c>
      <c r="K528" s="78">
        <f>400</f>
        <v>400</v>
      </c>
      <c r="L528" s="78">
        <f t="shared" si="25"/>
        <v>4007.7</v>
      </c>
      <c r="M528" s="25"/>
      <c r="N528" s="101"/>
    </row>
    <row r="529" spans="1:14" x14ac:dyDescent="0.25">
      <c r="A529" s="25">
        <f t="shared" si="26"/>
        <v>519</v>
      </c>
      <c r="B529" s="77" t="s">
        <v>829</v>
      </c>
      <c r="C529" s="47" t="s">
        <v>1356</v>
      </c>
      <c r="D529" s="25" t="s">
        <v>1138</v>
      </c>
      <c r="E529" s="78">
        <v>73.59</v>
      </c>
      <c r="F529" s="25">
        <f t="shared" si="24"/>
        <v>29.999999999999996</v>
      </c>
      <c r="G529" s="78">
        <v>2207.6999999999998</v>
      </c>
      <c r="H529" s="78"/>
      <c r="I529" s="78">
        <f>250</f>
        <v>250</v>
      </c>
      <c r="J529" s="78">
        <f>1150</f>
        <v>1150</v>
      </c>
      <c r="K529" s="78">
        <f>400</f>
        <v>400</v>
      </c>
      <c r="L529" s="78">
        <f t="shared" si="25"/>
        <v>4007.7</v>
      </c>
      <c r="M529" s="25"/>
      <c r="N529" s="101"/>
    </row>
    <row r="530" spans="1:14" x14ac:dyDescent="0.25">
      <c r="A530" s="25">
        <f t="shared" si="26"/>
        <v>520</v>
      </c>
      <c r="B530" s="77" t="s">
        <v>829</v>
      </c>
      <c r="C530" s="47" t="s">
        <v>1357</v>
      </c>
      <c r="D530" s="25" t="s">
        <v>1138</v>
      </c>
      <c r="E530" s="78">
        <v>73.59</v>
      </c>
      <c r="F530" s="25">
        <f t="shared" si="24"/>
        <v>29.999999999999996</v>
      </c>
      <c r="G530" s="78">
        <v>2207.6999999999998</v>
      </c>
      <c r="H530" s="78"/>
      <c r="I530" s="78">
        <f>250</f>
        <v>250</v>
      </c>
      <c r="J530" s="78">
        <f>1150</f>
        <v>1150</v>
      </c>
      <c r="K530" s="78">
        <f>400</f>
        <v>400</v>
      </c>
      <c r="L530" s="78">
        <f t="shared" si="25"/>
        <v>4007.7</v>
      </c>
      <c r="M530" s="25"/>
      <c r="N530" s="101"/>
    </row>
    <row r="531" spans="1:14" x14ac:dyDescent="0.25">
      <c r="A531" s="25">
        <f t="shared" si="26"/>
        <v>521</v>
      </c>
      <c r="B531" s="77" t="s">
        <v>829</v>
      </c>
      <c r="C531" s="47" t="s">
        <v>1358</v>
      </c>
      <c r="D531" s="25" t="s">
        <v>1138</v>
      </c>
      <c r="E531" s="78">
        <v>73.59</v>
      </c>
      <c r="F531" s="25">
        <f t="shared" si="24"/>
        <v>29.999999999999996</v>
      </c>
      <c r="G531" s="78">
        <v>2207.6999999999998</v>
      </c>
      <c r="H531" s="78"/>
      <c r="I531" s="78">
        <f>250</f>
        <v>250</v>
      </c>
      <c r="J531" s="78">
        <f>1150</f>
        <v>1150</v>
      </c>
      <c r="K531" s="78">
        <f>400</f>
        <v>400</v>
      </c>
      <c r="L531" s="78">
        <f t="shared" si="25"/>
        <v>4007.7</v>
      </c>
      <c r="M531" s="25"/>
      <c r="N531" s="101"/>
    </row>
    <row r="532" spans="1:14" x14ac:dyDescent="0.25">
      <c r="A532" s="25">
        <f t="shared" si="26"/>
        <v>522</v>
      </c>
      <c r="B532" s="77" t="s">
        <v>829</v>
      </c>
      <c r="C532" s="47" t="s">
        <v>1359</v>
      </c>
      <c r="D532" s="25" t="s">
        <v>1138</v>
      </c>
      <c r="E532" s="78">
        <v>73.59</v>
      </c>
      <c r="F532" s="25">
        <f t="shared" si="24"/>
        <v>29.999999999999996</v>
      </c>
      <c r="G532" s="78">
        <v>2207.6999999999998</v>
      </c>
      <c r="H532" s="78"/>
      <c r="I532" s="78">
        <f>250</f>
        <v>250</v>
      </c>
      <c r="J532" s="78">
        <f>1150</f>
        <v>1150</v>
      </c>
      <c r="K532" s="78">
        <f>400</f>
        <v>400</v>
      </c>
      <c r="L532" s="78">
        <f t="shared" si="25"/>
        <v>4007.7</v>
      </c>
      <c r="M532" s="25"/>
      <c r="N532" s="101"/>
    </row>
    <row r="533" spans="1:14" x14ac:dyDescent="0.25">
      <c r="A533" s="25">
        <f t="shared" si="26"/>
        <v>523</v>
      </c>
      <c r="B533" s="77" t="s">
        <v>829</v>
      </c>
      <c r="C533" s="47" t="s">
        <v>1360</v>
      </c>
      <c r="D533" s="25" t="s">
        <v>1138</v>
      </c>
      <c r="E533" s="78">
        <v>73.59</v>
      </c>
      <c r="F533" s="25">
        <f t="shared" si="24"/>
        <v>29.999999999999996</v>
      </c>
      <c r="G533" s="78">
        <v>2207.6999999999998</v>
      </c>
      <c r="H533" s="78"/>
      <c r="I533" s="78">
        <f>250</f>
        <v>250</v>
      </c>
      <c r="J533" s="78">
        <f>1150</f>
        <v>1150</v>
      </c>
      <c r="K533" s="78">
        <f>400</f>
        <v>400</v>
      </c>
      <c r="L533" s="78">
        <f t="shared" si="25"/>
        <v>4007.7</v>
      </c>
      <c r="M533" s="25"/>
      <c r="N533" s="101"/>
    </row>
    <row r="534" spans="1:14" x14ac:dyDescent="0.25">
      <c r="A534" s="25">
        <f t="shared" si="26"/>
        <v>524</v>
      </c>
      <c r="B534" s="77" t="s">
        <v>829</v>
      </c>
      <c r="C534" s="47" t="s">
        <v>1361</v>
      </c>
      <c r="D534" s="25" t="s">
        <v>1138</v>
      </c>
      <c r="E534" s="78">
        <v>73.59</v>
      </c>
      <c r="F534" s="25">
        <f t="shared" si="24"/>
        <v>29.999999999999996</v>
      </c>
      <c r="G534" s="78">
        <v>2207.6999999999998</v>
      </c>
      <c r="H534" s="78"/>
      <c r="I534" s="78">
        <f>250</f>
        <v>250</v>
      </c>
      <c r="J534" s="78">
        <f>1150</f>
        <v>1150</v>
      </c>
      <c r="K534" s="78">
        <f>400</f>
        <v>400</v>
      </c>
      <c r="L534" s="78">
        <f t="shared" si="25"/>
        <v>4007.7</v>
      </c>
      <c r="M534" s="25"/>
      <c r="N534" s="101"/>
    </row>
    <row r="535" spans="1:14" x14ac:dyDescent="0.25">
      <c r="A535" s="25">
        <f t="shared" si="26"/>
        <v>525</v>
      </c>
      <c r="B535" s="77" t="s">
        <v>829</v>
      </c>
      <c r="C535" s="47" t="s">
        <v>1362</v>
      </c>
      <c r="D535" s="25" t="s">
        <v>1138</v>
      </c>
      <c r="E535" s="78">
        <v>73.59</v>
      </c>
      <c r="F535" s="25">
        <f t="shared" si="24"/>
        <v>29.999999999999996</v>
      </c>
      <c r="G535" s="78">
        <v>2207.6999999999998</v>
      </c>
      <c r="H535" s="78"/>
      <c r="I535" s="78">
        <f>250</f>
        <v>250</v>
      </c>
      <c r="J535" s="78">
        <f>1150</f>
        <v>1150</v>
      </c>
      <c r="K535" s="78">
        <f>400</f>
        <v>400</v>
      </c>
      <c r="L535" s="78">
        <f t="shared" si="25"/>
        <v>4007.7</v>
      </c>
      <c r="M535" s="25"/>
      <c r="N535" s="101"/>
    </row>
    <row r="536" spans="1:14" x14ac:dyDescent="0.25">
      <c r="A536" s="25">
        <f t="shared" si="26"/>
        <v>526</v>
      </c>
      <c r="B536" s="77" t="s">
        <v>829</v>
      </c>
      <c r="C536" s="47" t="s">
        <v>1363</v>
      </c>
      <c r="D536" s="25" t="s">
        <v>1138</v>
      </c>
      <c r="E536" s="78">
        <v>73.59</v>
      </c>
      <c r="F536" s="25">
        <f t="shared" si="24"/>
        <v>29.999999999999996</v>
      </c>
      <c r="G536" s="78">
        <v>2207.6999999999998</v>
      </c>
      <c r="H536" s="78"/>
      <c r="I536" s="78">
        <f>250</f>
        <v>250</v>
      </c>
      <c r="J536" s="78">
        <f>1150</f>
        <v>1150</v>
      </c>
      <c r="K536" s="78">
        <f>400</f>
        <v>400</v>
      </c>
      <c r="L536" s="78">
        <f t="shared" si="25"/>
        <v>4007.7</v>
      </c>
      <c r="M536" s="25"/>
      <c r="N536" s="101"/>
    </row>
    <row r="537" spans="1:14" x14ac:dyDescent="0.25">
      <c r="A537" s="25">
        <f t="shared" si="26"/>
        <v>527</v>
      </c>
      <c r="B537" s="77" t="s">
        <v>829</v>
      </c>
      <c r="C537" s="47" t="s">
        <v>1364</v>
      </c>
      <c r="D537" s="25" t="s">
        <v>1138</v>
      </c>
      <c r="E537" s="78">
        <v>73.59</v>
      </c>
      <c r="F537" s="25">
        <f t="shared" si="24"/>
        <v>29.999999999999996</v>
      </c>
      <c r="G537" s="78">
        <v>2207.6999999999998</v>
      </c>
      <c r="H537" s="78"/>
      <c r="I537" s="78">
        <f>250</f>
        <v>250</v>
      </c>
      <c r="J537" s="78">
        <f>1150</f>
        <v>1150</v>
      </c>
      <c r="K537" s="78">
        <f>400</f>
        <v>400</v>
      </c>
      <c r="L537" s="78">
        <f t="shared" si="25"/>
        <v>4007.7</v>
      </c>
      <c r="M537" s="25"/>
      <c r="N537" s="101"/>
    </row>
    <row r="538" spans="1:14" x14ac:dyDescent="0.25">
      <c r="A538" s="25">
        <f t="shared" si="26"/>
        <v>528</v>
      </c>
      <c r="B538" s="77" t="s">
        <v>829</v>
      </c>
      <c r="C538" s="47" t="s">
        <v>1365</v>
      </c>
      <c r="D538" s="25" t="s">
        <v>1138</v>
      </c>
      <c r="E538" s="78">
        <v>73.59</v>
      </c>
      <c r="F538" s="25">
        <f t="shared" si="24"/>
        <v>29.999999999999996</v>
      </c>
      <c r="G538" s="78">
        <v>2207.6999999999998</v>
      </c>
      <c r="H538" s="78"/>
      <c r="I538" s="78">
        <f>250</f>
        <v>250</v>
      </c>
      <c r="J538" s="78">
        <f>1150</f>
        <v>1150</v>
      </c>
      <c r="K538" s="78">
        <f>400</f>
        <v>400</v>
      </c>
      <c r="L538" s="78">
        <f t="shared" si="25"/>
        <v>4007.7</v>
      </c>
      <c r="M538" s="25"/>
      <c r="N538" s="101"/>
    </row>
    <row r="539" spans="1:14" x14ac:dyDescent="0.25">
      <c r="A539" s="25">
        <f t="shared" si="26"/>
        <v>529</v>
      </c>
      <c r="B539" s="77" t="s">
        <v>829</v>
      </c>
      <c r="C539" s="47" t="s">
        <v>1366</v>
      </c>
      <c r="D539" s="25" t="s">
        <v>1138</v>
      </c>
      <c r="E539" s="78">
        <v>73.59</v>
      </c>
      <c r="F539" s="25">
        <f t="shared" si="24"/>
        <v>29.999999999999996</v>
      </c>
      <c r="G539" s="78">
        <v>2207.6999999999998</v>
      </c>
      <c r="H539" s="78"/>
      <c r="I539" s="78">
        <f>250</f>
        <v>250</v>
      </c>
      <c r="J539" s="78">
        <f>1150</f>
        <v>1150</v>
      </c>
      <c r="K539" s="78">
        <f>400</f>
        <v>400</v>
      </c>
      <c r="L539" s="78">
        <f t="shared" si="25"/>
        <v>4007.7</v>
      </c>
      <c r="M539" s="25"/>
      <c r="N539" s="101"/>
    </row>
    <row r="540" spans="1:14" x14ac:dyDescent="0.25">
      <c r="A540" s="25">
        <f t="shared" si="26"/>
        <v>530</v>
      </c>
      <c r="B540" s="77" t="s">
        <v>829</v>
      </c>
      <c r="C540" s="47" t="s">
        <v>1367</v>
      </c>
      <c r="D540" s="25" t="s">
        <v>1138</v>
      </c>
      <c r="E540" s="78">
        <v>73.59</v>
      </c>
      <c r="F540" s="25">
        <f t="shared" si="24"/>
        <v>29.999999999999996</v>
      </c>
      <c r="G540" s="78">
        <v>2207.6999999999998</v>
      </c>
      <c r="H540" s="78"/>
      <c r="I540" s="78">
        <f>250</f>
        <v>250</v>
      </c>
      <c r="J540" s="78">
        <f>1150</f>
        <v>1150</v>
      </c>
      <c r="K540" s="78">
        <f>400</f>
        <v>400</v>
      </c>
      <c r="L540" s="78">
        <f t="shared" si="25"/>
        <v>4007.7</v>
      </c>
      <c r="M540" s="25"/>
      <c r="N540" s="101"/>
    </row>
    <row r="541" spans="1:14" x14ac:dyDescent="0.25">
      <c r="A541" s="25">
        <f t="shared" si="26"/>
        <v>531</v>
      </c>
      <c r="B541" s="77" t="s">
        <v>829</v>
      </c>
      <c r="C541" s="47" t="s">
        <v>1368</v>
      </c>
      <c r="D541" s="25" t="s">
        <v>1138</v>
      </c>
      <c r="E541" s="78">
        <v>73.59</v>
      </c>
      <c r="F541" s="25">
        <f t="shared" si="24"/>
        <v>29.999999999999996</v>
      </c>
      <c r="G541" s="78">
        <v>2207.6999999999998</v>
      </c>
      <c r="H541" s="78"/>
      <c r="I541" s="78">
        <f>250</f>
        <v>250</v>
      </c>
      <c r="J541" s="78">
        <f>1150</f>
        <v>1150</v>
      </c>
      <c r="K541" s="78">
        <f>400</f>
        <v>400</v>
      </c>
      <c r="L541" s="78">
        <f t="shared" si="25"/>
        <v>4007.7</v>
      </c>
      <c r="M541" s="25"/>
      <c r="N541" s="101"/>
    </row>
    <row r="542" spans="1:14" x14ac:dyDescent="0.25">
      <c r="A542" s="25">
        <f t="shared" si="26"/>
        <v>532</v>
      </c>
      <c r="B542" s="77" t="s">
        <v>829</v>
      </c>
      <c r="C542" s="47" t="s">
        <v>1369</v>
      </c>
      <c r="D542" s="25" t="s">
        <v>1138</v>
      </c>
      <c r="E542" s="78">
        <v>73.59</v>
      </c>
      <c r="F542" s="25">
        <f t="shared" si="24"/>
        <v>29.999999999999996</v>
      </c>
      <c r="G542" s="78">
        <v>2207.6999999999998</v>
      </c>
      <c r="H542" s="78"/>
      <c r="I542" s="78">
        <f>250</f>
        <v>250</v>
      </c>
      <c r="J542" s="78">
        <f>1150</f>
        <v>1150</v>
      </c>
      <c r="K542" s="78">
        <f>400</f>
        <v>400</v>
      </c>
      <c r="L542" s="78">
        <f t="shared" si="25"/>
        <v>4007.7</v>
      </c>
      <c r="M542" s="25"/>
      <c r="N542" s="101"/>
    </row>
    <row r="543" spans="1:14" x14ac:dyDescent="0.25">
      <c r="A543" s="25">
        <f t="shared" si="26"/>
        <v>533</v>
      </c>
      <c r="B543" s="77" t="s">
        <v>829</v>
      </c>
      <c r="C543" s="47" t="s">
        <v>1370</v>
      </c>
      <c r="D543" s="25" t="s">
        <v>1138</v>
      </c>
      <c r="E543" s="78">
        <v>73.59</v>
      </c>
      <c r="F543" s="25">
        <f t="shared" si="24"/>
        <v>29.999999999999996</v>
      </c>
      <c r="G543" s="78">
        <v>2207.6999999999998</v>
      </c>
      <c r="H543" s="78"/>
      <c r="I543" s="78">
        <f>250</f>
        <v>250</v>
      </c>
      <c r="J543" s="78">
        <f>1150</f>
        <v>1150</v>
      </c>
      <c r="K543" s="78">
        <f>400</f>
        <v>400</v>
      </c>
      <c r="L543" s="78">
        <f t="shared" si="25"/>
        <v>4007.7</v>
      </c>
      <c r="M543" s="25"/>
      <c r="N543" s="101"/>
    </row>
    <row r="544" spans="1:14" x14ac:dyDescent="0.25">
      <c r="A544" s="25">
        <f t="shared" si="26"/>
        <v>534</v>
      </c>
      <c r="B544" s="77" t="s">
        <v>829</v>
      </c>
      <c r="C544" s="47" t="s">
        <v>1371</v>
      </c>
      <c r="D544" s="25" t="s">
        <v>1138</v>
      </c>
      <c r="E544" s="78">
        <v>73.59</v>
      </c>
      <c r="F544" s="25">
        <f t="shared" si="24"/>
        <v>29.999999999999996</v>
      </c>
      <c r="G544" s="78">
        <v>2207.6999999999998</v>
      </c>
      <c r="H544" s="78">
        <f>35</f>
        <v>35</v>
      </c>
      <c r="I544" s="78">
        <f>250</f>
        <v>250</v>
      </c>
      <c r="J544" s="78">
        <f>1150</f>
        <v>1150</v>
      </c>
      <c r="K544" s="78">
        <f>400</f>
        <v>400</v>
      </c>
      <c r="L544" s="78">
        <f t="shared" si="25"/>
        <v>4042.7</v>
      </c>
      <c r="M544" s="25"/>
      <c r="N544" s="101"/>
    </row>
    <row r="545" spans="1:14" x14ac:dyDescent="0.25">
      <c r="A545" s="25">
        <f t="shared" si="26"/>
        <v>535</v>
      </c>
      <c r="B545" s="77" t="s">
        <v>829</v>
      </c>
      <c r="C545" s="47" t="s">
        <v>1372</v>
      </c>
      <c r="D545" s="25" t="s">
        <v>1138</v>
      </c>
      <c r="E545" s="78">
        <v>73.59</v>
      </c>
      <c r="F545" s="25">
        <f t="shared" si="24"/>
        <v>29.999999999999996</v>
      </c>
      <c r="G545" s="78">
        <v>2207.6999999999998</v>
      </c>
      <c r="H545" s="78"/>
      <c r="I545" s="78">
        <v>250</v>
      </c>
      <c r="J545" s="78">
        <v>1380</v>
      </c>
      <c r="K545" s="78">
        <v>400</v>
      </c>
      <c r="L545" s="78">
        <f t="shared" si="25"/>
        <v>4237.7</v>
      </c>
      <c r="M545" s="79"/>
      <c r="N545" s="101"/>
    </row>
    <row r="546" spans="1:14" x14ac:dyDescent="0.25">
      <c r="A546" s="25">
        <f t="shared" si="26"/>
        <v>536</v>
      </c>
      <c r="B546" s="77" t="s">
        <v>829</v>
      </c>
      <c r="C546" s="47" t="s">
        <v>1373</v>
      </c>
      <c r="D546" s="25" t="s">
        <v>1138</v>
      </c>
      <c r="E546" s="78">
        <v>73.59</v>
      </c>
      <c r="F546" s="25">
        <f t="shared" si="24"/>
        <v>29.999999999999996</v>
      </c>
      <c r="G546" s="78">
        <v>2207.6999999999998</v>
      </c>
      <c r="H546" s="78"/>
      <c r="I546" s="78">
        <f>250</f>
        <v>250</v>
      </c>
      <c r="J546" s="78">
        <f>1150</f>
        <v>1150</v>
      </c>
      <c r="K546" s="78">
        <f>400</f>
        <v>400</v>
      </c>
      <c r="L546" s="78">
        <f t="shared" si="25"/>
        <v>4007.7</v>
      </c>
      <c r="M546" s="25"/>
      <c r="N546" s="101"/>
    </row>
    <row r="547" spans="1:14" x14ac:dyDescent="0.25">
      <c r="A547" s="25">
        <f t="shared" si="26"/>
        <v>537</v>
      </c>
      <c r="B547" s="77" t="s">
        <v>829</v>
      </c>
      <c r="C547" s="47" t="s">
        <v>1374</v>
      </c>
      <c r="D547" s="25" t="s">
        <v>1138</v>
      </c>
      <c r="E547" s="78">
        <v>73.59</v>
      </c>
      <c r="F547" s="25">
        <f t="shared" si="24"/>
        <v>29.999999999999996</v>
      </c>
      <c r="G547" s="78">
        <v>2207.6999999999998</v>
      </c>
      <c r="H547" s="78"/>
      <c r="I547" s="78">
        <f>250</f>
        <v>250</v>
      </c>
      <c r="J547" s="78">
        <f>1150</f>
        <v>1150</v>
      </c>
      <c r="K547" s="78">
        <f>400</f>
        <v>400</v>
      </c>
      <c r="L547" s="78">
        <f t="shared" si="25"/>
        <v>4007.7</v>
      </c>
      <c r="M547" s="25"/>
      <c r="N547" s="101"/>
    </row>
    <row r="548" spans="1:14" x14ac:dyDescent="0.25">
      <c r="A548" s="25">
        <f t="shared" si="26"/>
        <v>538</v>
      </c>
      <c r="B548" s="77" t="s">
        <v>829</v>
      </c>
      <c r="C548" s="47" t="s">
        <v>1375</v>
      </c>
      <c r="D548" s="25" t="s">
        <v>1138</v>
      </c>
      <c r="E548" s="78">
        <v>73.59</v>
      </c>
      <c r="F548" s="25">
        <f t="shared" si="24"/>
        <v>29.999999999999996</v>
      </c>
      <c r="G548" s="78">
        <v>2207.6999999999998</v>
      </c>
      <c r="H548" s="78"/>
      <c r="I548" s="78">
        <f>250</f>
        <v>250</v>
      </c>
      <c r="J548" s="78">
        <f>1150</f>
        <v>1150</v>
      </c>
      <c r="K548" s="78">
        <f>400</f>
        <v>400</v>
      </c>
      <c r="L548" s="78">
        <f t="shared" si="25"/>
        <v>4007.7</v>
      </c>
      <c r="M548" s="25"/>
      <c r="N548" s="101"/>
    </row>
    <row r="549" spans="1:14" x14ac:dyDescent="0.25">
      <c r="A549" s="25">
        <f t="shared" si="26"/>
        <v>539</v>
      </c>
      <c r="B549" s="77" t="s">
        <v>829</v>
      </c>
      <c r="C549" s="47" t="s">
        <v>1376</v>
      </c>
      <c r="D549" s="25" t="s">
        <v>1138</v>
      </c>
      <c r="E549" s="78">
        <v>73.59</v>
      </c>
      <c r="F549" s="25">
        <f t="shared" si="24"/>
        <v>29.999999999999996</v>
      </c>
      <c r="G549" s="78">
        <v>2207.6999999999998</v>
      </c>
      <c r="H549" s="78"/>
      <c r="I549" s="78">
        <f>250</f>
        <v>250</v>
      </c>
      <c r="J549" s="78">
        <f>1150</f>
        <v>1150</v>
      </c>
      <c r="K549" s="78">
        <f>400</f>
        <v>400</v>
      </c>
      <c r="L549" s="78">
        <f t="shared" si="25"/>
        <v>4007.7</v>
      </c>
      <c r="M549" s="25"/>
      <c r="N549" s="101"/>
    </row>
    <row r="550" spans="1:14" x14ac:dyDescent="0.25">
      <c r="A550" s="25">
        <f t="shared" si="26"/>
        <v>540</v>
      </c>
      <c r="B550" s="77" t="s">
        <v>829</v>
      </c>
      <c r="C550" s="47" t="s">
        <v>1377</v>
      </c>
      <c r="D550" s="25" t="s">
        <v>1138</v>
      </c>
      <c r="E550" s="78">
        <v>73.59</v>
      </c>
      <c r="F550" s="25">
        <f t="shared" si="24"/>
        <v>29.999999999999996</v>
      </c>
      <c r="G550" s="78">
        <v>2207.6999999999998</v>
      </c>
      <c r="H550" s="78"/>
      <c r="I550" s="78">
        <f>250</f>
        <v>250</v>
      </c>
      <c r="J550" s="78">
        <f>1150</f>
        <v>1150</v>
      </c>
      <c r="K550" s="78">
        <f>400</f>
        <v>400</v>
      </c>
      <c r="L550" s="78">
        <f t="shared" si="25"/>
        <v>4007.7</v>
      </c>
      <c r="M550" s="25"/>
      <c r="N550" s="101"/>
    </row>
    <row r="551" spans="1:14" x14ac:dyDescent="0.25">
      <c r="A551" s="25">
        <f t="shared" si="26"/>
        <v>541</v>
      </c>
      <c r="B551" s="77" t="s">
        <v>829</v>
      </c>
      <c r="C551" s="47" t="s">
        <v>1378</v>
      </c>
      <c r="D551" s="25" t="s">
        <v>1138</v>
      </c>
      <c r="E551" s="78">
        <v>73.59</v>
      </c>
      <c r="F551" s="25">
        <f t="shared" si="24"/>
        <v>29.999999999999996</v>
      </c>
      <c r="G551" s="78">
        <v>2207.6999999999998</v>
      </c>
      <c r="H551" s="78"/>
      <c r="I551" s="78">
        <f>250</f>
        <v>250</v>
      </c>
      <c r="J551" s="78">
        <f>1150</f>
        <v>1150</v>
      </c>
      <c r="K551" s="78">
        <f>400</f>
        <v>400</v>
      </c>
      <c r="L551" s="78">
        <f t="shared" si="25"/>
        <v>4007.7</v>
      </c>
      <c r="M551" s="25"/>
      <c r="N551" s="101"/>
    </row>
    <row r="552" spans="1:14" x14ac:dyDescent="0.25">
      <c r="A552" s="25">
        <f t="shared" si="26"/>
        <v>542</v>
      </c>
      <c r="B552" s="77" t="s">
        <v>829</v>
      </c>
      <c r="C552" s="47" t="s">
        <v>1379</v>
      </c>
      <c r="D552" s="25" t="s">
        <v>1138</v>
      </c>
      <c r="E552" s="78">
        <v>73.59</v>
      </c>
      <c r="F552" s="25">
        <f t="shared" si="24"/>
        <v>29.999999999999996</v>
      </c>
      <c r="G552" s="78">
        <v>2207.6999999999998</v>
      </c>
      <c r="H552" s="78"/>
      <c r="I552" s="78">
        <f>250</f>
        <v>250</v>
      </c>
      <c r="J552" s="78">
        <f>1150</f>
        <v>1150</v>
      </c>
      <c r="K552" s="78">
        <f>400</f>
        <v>400</v>
      </c>
      <c r="L552" s="78">
        <f t="shared" si="25"/>
        <v>4007.7</v>
      </c>
      <c r="M552" s="25"/>
      <c r="N552" s="101"/>
    </row>
    <row r="553" spans="1:14" x14ac:dyDescent="0.25">
      <c r="A553" s="25">
        <f t="shared" si="26"/>
        <v>543</v>
      </c>
      <c r="B553" s="77" t="s">
        <v>829</v>
      </c>
      <c r="C553" s="47" t="s">
        <v>1380</v>
      </c>
      <c r="D553" s="25" t="s">
        <v>1138</v>
      </c>
      <c r="E553" s="78">
        <v>73.59</v>
      </c>
      <c r="F553" s="25">
        <f t="shared" si="24"/>
        <v>29.999999999999996</v>
      </c>
      <c r="G553" s="78">
        <v>2207.6999999999998</v>
      </c>
      <c r="H553" s="78"/>
      <c r="I553" s="78">
        <f>250</f>
        <v>250</v>
      </c>
      <c r="J553" s="78">
        <f>1150</f>
        <v>1150</v>
      </c>
      <c r="K553" s="78">
        <f>400</f>
        <v>400</v>
      </c>
      <c r="L553" s="78">
        <f t="shared" si="25"/>
        <v>4007.7</v>
      </c>
      <c r="M553" s="25"/>
      <c r="N553" s="101"/>
    </row>
    <row r="554" spans="1:14" x14ac:dyDescent="0.25">
      <c r="A554" s="25">
        <f t="shared" si="26"/>
        <v>544</v>
      </c>
      <c r="B554" s="77" t="s">
        <v>829</v>
      </c>
      <c r="C554" s="47" t="s">
        <v>1381</v>
      </c>
      <c r="D554" s="25" t="s">
        <v>1138</v>
      </c>
      <c r="E554" s="78">
        <v>73.59</v>
      </c>
      <c r="F554" s="25">
        <f t="shared" si="24"/>
        <v>29.999999999999996</v>
      </c>
      <c r="G554" s="78">
        <v>2207.6999999999998</v>
      </c>
      <c r="H554" s="78"/>
      <c r="I554" s="78">
        <f>250</f>
        <v>250</v>
      </c>
      <c r="J554" s="78">
        <f>1150</f>
        <v>1150</v>
      </c>
      <c r="K554" s="78">
        <f>400</f>
        <v>400</v>
      </c>
      <c r="L554" s="78">
        <f t="shared" si="25"/>
        <v>4007.7</v>
      </c>
      <c r="M554" s="25"/>
      <c r="N554" s="101"/>
    </row>
    <row r="555" spans="1:14" x14ac:dyDescent="0.25">
      <c r="A555" s="25">
        <f t="shared" si="26"/>
        <v>545</v>
      </c>
      <c r="B555" s="77" t="s">
        <v>829</v>
      </c>
      <c r="C555" s="47" t="s">
        <v>1382</v>
      </c>
      <c r="D555" s="25" t="s">
        <v>1138</v>
      </c>
      <c r="E555" s="78">
        <v>73.59</v>
      </c>
      <c r="F555" s="25">
        <f t="shared" si="24"/>
        <v>29.999999999999996</v>
      </c>
      <c r="G555" s="78">
        <v>2207.6999999999998</v>
      </c>
      <c r="H555" s="78"/>
      <c r="I555" s="78">
        <f>250</f>
        <v>250</v>
      </c>
      <c r="J555" s="78">
        <f>1150</f>
        <v>1150</v>
      </c>
      <c r="K555" s="78">
        <f>400</f>
        <v>400</v>
      </c>
      <c r="L555" s="78">
        <f t="shared" si="25"/>
        <v>4007.7</v>
      </c>
      <c r="M555" s="25"/>
      <c r="N555" s="101"/>
    </row>
    <row r="556" spans="1:14" x14ac:dyDescent="0.25">
      <c r="A556" s="25">
        <f t="shared" si="26"/>
        <v>546</v>
      </c>
      <c r="B556" s="77" t="s">
        <v>829</v>
      </c>
      <c r="C556" s="47" t="s">
        <v>1383</v>
      </c>
      <c r="D556" s="25" t="s">
        <v>1138</v>
      </c>
      <c r="E556" s="78">
        <v>73.59</v>
      </c>
      <c r="F556" s="25">
        <f t="shared" si="24"/>
        <v>29.999999999999996</v>
      </c>
      <c r="G556" s="78">
        <v>2207.6999999999998</v>
      </c>
      <c r="H556" s="78"/>
      <c r="I556" s="78">
        <f>250</f>
        <v>250</v>
      </c>
      <c r="J556" s="78">
        <f>1150</f>
        <v>1150</v>
      </c>
      <c r="K556" s="78">
        <f>400</f>
        <v>400</v>
      </c>
      <c r="L556" s="78">
        <f t="shared" si="25"/>
        <v>4007.7</v>
      </c>
      <c r="M556" s="25"/>
      <c r="N556" s="101"/>
    </row>
    <row r="557" spans="1:14" x14ac:dyDescent="0.25">
      <c r="A557" s="25">
        <f t="shared" si="26"/>
        <v>547</v>
      </c>
      <c r="B557" s="77" t="s">
        <v>829</v>
      </c>
      <c r="C557" s="47" t="s">
        <v>1384</v>
      </c>
      <c r="D557" s="25" t="s">
        <v>1138</v>
      </c>
      <c r="E557" s="78">
        <v>73.59</v>
      </c>
      <c r="F557" s="25">
        <f t="shared" si="24"/>
        <v>29.999999999999996</v>
      </c>
      <c r="G557" s="78">
        <v>2207.6999999999998</v>
      </c>
      <c r="H557" s="78"/>
      <c r="I557" s="78">
        <f>250</f>
        <v>250</v>
      </c>
      <c r="J557" s="78">
        <f>1150</f>
        <v>1150</v>
      </c>
      <c r="K557" s="78">
        <f>400</f>
        <v>400</v>
      </c>
      <c r="L557" s="78">
        <f t="shared" si="25"/>
        <v>4007.7</v>
      </c>
      <c r="M557" s="25"/>
      <c r="N557" s="101"/>
    </row>
    <row r="558" spans="1:14" x14ac:dyDescent="0.25">
      <c r="A558" s="25">
        <f t="shared" si="26"/>
        <v>548</v>
      </c>
      <c r="B558" s="77" t="s">
        <v>829</v>
      </c>
      <c r="C558" s="47" t="s">
        <v>1385</v>
      </c>
      <c r="D558" s="25" t="s">
        <v>1138</v>
      </c>
      <c r="E558" s="78">
        <v>73.59</v>
      </c>
      <c r="F558" s="25">
        <f t="shared" si="24"/>
        <v>29.999999999999996</v>
      </c>
      <c r="G558" s="78">
        <v>2207.6999999999998</v>
      </c>
      <c r="H558" s="78"/>
      <c r="I558" s="78">
        <f>250</f>
        <v>250</v>
      </c>
      <c r="J558" s="78">
        <f>1150</f>
        <v>1150</v>
      </c>
      <c r="K558" s="78">
        <f>400</f>
        <v>400</v>
      </c>
      <c r="L558" s="78">
        <f t="shared" si="25"/>
        <v>4007.7</v>
      </c>
      <c r="M558" s="25"/>
      <c r="N558" s="101"/>
    </row>
    <row r="559" spans="1:14" ht="30" x14ac:dyDescent="0.25">
      <c r="A559" s="25">
        <f t="shared" si="26"/>
        <v>549</v>
      </c>
      <c r="B559" s="77" t="s">
        <v>829</v>
      </c>
      <c r="C559" s="47" t="s">
        <v>1386</v>
      </c>
      <c r="D559" s="25" t="s">
        <v>1138</v>
      </c>
      <c r="E559" s="78">
        <v>73.59</v>
      </c>
      <c r="F559" s="25">
        <f t="shared" si="24"/>
        <v>29.999999999999996</v>
      </c>
      <c r="G559" s="78">
        <v>2207.6999999999998</v>
      </c>
      <c r="H559" s="78"/>
      <c r="I559" s="78">
        <f>250</f>
        <v>250</v>
      </c>
      <c r="J559" s="78">
        <f>1150</f>
        <v>1150</v>
      </c>
      <c r="K559" s="78">
        <f>400</f>
        <v>400</v>
      </c>
      <c r="L559" s="78">
        <f t="shared" si="25"/>
        <v>4007.7</v>
      </c>
      <c r="M559" s="25"/>
      <c r="N559" s="101"/>
    </row>
    <row r="560" spans="1:14" x14ac:dyDescent="0.25">
      <c r="A560" s="25">
        <f t="shared" si="26"/>
        <v>550</v>
      </c>
      <c r="B560" s="77" t="s">
        <v>829</v>
      </c>
      <c r="C560" s="47" t="s">
        <v>1387</v>
      </c>
      <c r="D560" s="25" t="s">
        <v>1138</v>
      </c>
      <c r="E560" s="78">
        <v>73.59</v>
      </c>
      <c r="F560" s="25">
        <f t="shared" si="24"/>
        <v>29.999999999999996</v>
      </c>
      <c r="G560" s="78">
        <v>2207.6999999999998</v>
      </c>
      <c r="H560" s="78"/>
      <c r="I560" s="78">
        <f>250</f>
        <v>250</v>
      </c>
      <c r="J560" s="78">
        <f>1150</f>
        <v>1150</v>
      </c>
      <c r="K560" s="78">
        <f>400</f>
        <v>400</v>
      </c>
      <c r="L560" s="78">
        <f t="shared" si="25"/>
        <v>4007.7</v>
      </c>
      <c r="M560" s="25"/>
      <c r="N560" s="101"/>
    </row>
    <row r="561" spans="1:14" x14ac:dyDescent="0.25">
      <c r="A561" s="25">
        <f t="shared" si="26"/>
        <v>551</v>
      </c>
      <c r="B561" s="77" t="s">
        <v>829</v>
      </c>
      <c r="C561" s="47" t="s">
        <v>1388</v>
      </c>
      <c r="D561" s="25" t="s">
        <v>1138</v>
      </c>
      <c r="E561" s="78">
        <v>73.59</v>
      </c>
      <c r="F561" s="25">
        <f t="shared" si="24"/>
        <v>29.999999999999996</v>
      </c>
      <c r="G561" s="78">
        <v>2207.6999999999998</v>
      </c>
      <c r="H561" s="78"/>
      <c r="I561" s="78">
        <f>250</f>
        <v>250</v>
      </c>
      <c r="J561" s="78">
        <f>1150</f>
        <v>1150</v>
      </c>
      <c r="K561" s="78">
        <f>400</f>
        <v>400</v>
      </c>
      <c r="L561" s="78">
        <f t="shared" si="25"/>
        <v>4007.7</v>
      </c>
      <c r="M561" s="25"/>
      <c r="N561" s="101"/>
    </row>
    <row r="562" spans="1:14" x14ac:dyDescent="0.25">
      <c r="A562" s="25">
        <f t="shared" si="26"/>
        <v>552</v>
      </c>
      <c r="B562" s="77" t="s">
        <v>829</v>
      </c>
      <c r="C562" s="47" t="s">
        <v>1389</v>
      </c>
      <c r="D562" s="25" t="s">
        <v>1138</v>
      </c>
      <c r="E562" s="78">
        <v>73.59</v>
      </c>
      <c r="F562" s="25">
        <f t="shared" si="24"/>
        <v>29.999999999999996</v>
      </c>
      <c r="G562" s="78">
        <v>2207.6999999999998</v>
      </c>
      <c r="H562" s="78"/>
      <c r="I562" s="78">
        <f>250</f>
        <v>250</v>
      </c>
      <c r="J562" s="78">
        <f>1150</f>
        <v>1150</v>
      </c>
      <c r="K562" s="78">
        <f>400</f>
        <v>400</v>
      </c>
      <c r="L562" s="78">
        <f t="shared" si="25"/>
        <v>4007.7</v>
      </c>
      <c r="M562" s="25"/>
      <c r="N562" s="101"/>
    </row>
    <row r="563" spans="1:14" x14ac:dyDescent="0.25">
      <c r="A563" s="25">
        <f t="shared" si="26"/>
        <v>553</v>
      </c>
      <c r="B563" s="77" t="s">
        <v>829</v>
      </c>
      <c r="C563" s="47" t="s">
        <v>1390</v>
      </c>
      <c r="D563" s="25" t="s">
        <v>1138</v>
      </c>
      <c r="E563" s="78">
        <v>73.59</v>
      </c>
      <c r="F563" s="25">
        <f t="shared" si="24"/>
        <v>29.999999999999996</v>
      </c>
      <c r="G563" s="78">
        <v>2207.6999999999998</v>
      </c>
      <c r="H563" s="78"/>
      <c r="I563" s="78">
        <f>250</f>
        <v>250</v>
      </c>
      <c r="J563" s="78">
        <f>1150</f>
        <v>1150</v>
      </c>
      <c r="K563" s="78">
        <f>400</f>
        <v>400</v>
      </c>
      <c r="L563" s="78">
        <f t="shared" si="25"/>
        <v>4007.7</v>
      </c>
      <c r="M563" s="25"/>
      <c r="N563" s="101"/>
    </row>
    <row r="564" spans="1:14" x14ac:dyDescent="0.25">
      <c r="A564" s="25">
        <f t="shared" si="26"/>
        <v>554</v>
      </c>
      <c r="B564" s="77" t="s">
        <v>829</v>
      </c>
      <c r="C564" s="47" t="s">
        <v>1391</v>
      </c>
      <c r="D564" s="25" t="s">
        <v>1138</v>
      </c>
      <c r="E564" s="78">
        <v>73.59</v>
      </c>
      <c r="F564" s="25">
        <f t="shared" si="24"/>
        <v>29.999999999999996</v>
      </c>
      <c r="G564" s="78">
        <v>2207.6999999999998</v>
      </c>
      <c r="H564" s="78">
        <f>35</f>
        <v>35</v>
      </c>
      <c r="I564" s="78">
        <f>250</f>
        <v>250</v>
      </c>
      <c r="J564" s="78">
        <f>1150</f>
        <v>1150</v>
      </c>
      <c r="K564" s="78">
        <f>400</f>
        <v>400</v>
      </c>
      <c r="L564" s="78">
        <f t="shared" si="25"/>
        <v>4042.7</v>
      </c>
      <c r="M564" s="25"/>
      <c r="N564" s="101"/>
    </row>
    <row r="565" spans="1:14" x14ac:dyDescent="0.25">
      <c r="A565" s="25">
        <f t="shared" si="26"/>
        <v>555</v>
      </c>
      <c r="B565" s="77" t="s">
        <v>829</v>
      </c>
      <c r="C565" s="47" t="s">
        <v>1392</v>
      </c>
      <c r="D565" s="25" t="s">
        <v>1138</v>
      </c>
      <c r="E565" s="78">
        <v>73.59</v>
      </c>
      <c r="F565" s="25">
        <f t="shared" si="24"/>
        <v>29.999999999999996</v>
      </c>
      <c r="G565" s="78">
        <v>2207.6999999999998</v>
      </c>
      <c r="H565" s="78"/>
      <c r="I565" s="78">
        <f>250</f>
        <v>250</v>
      </c>
      <c r="J565" s="78">
        <f>1150</f>
        <v>1150</v>
      </c>
      <c r="K565" s="78">
        <f>400</f>
        <v>400</v>
      </c>
      <c r="L565" s="78">
        <f t="shared" si="25"/>
        <v>4007.7</v>
      </c>
      <c r="M565" s="25"/>
      <c r="N565" s="101"/>
    </row>
    <row r="566" spans="1:14" ht="30" x14ac:dyDescent="0.25">
      <c r="A566" s="25">
        <f t="shared" si="26"/>
        <v>556</v>
      </c>
      <c r="B566" s="77" t="s">
        <v>829</v>
      </c>
      <c r="C566" s="47" t="s">
        <v>1393</v>
      </c>
      <c r="D566" s="25" t="s">
        <v>1138</v>
      </c>
      <c r="E566" s="78">
        <v>73.59</v>
      </c>
      <c r="F566" s="25">
        <f t="shared" si="24"/>
        <v>29.999999999999996</v>
      </c>
      <c r="G566" s="78">
        <v>2207.6999999999998</v>
      </c>
      <c r="H566" s="78"/>
      <c r="I566" s="78">
        <f>250</f>
        <v>250</v>
      </c>
      <c r="J566" s="78">
        <f>1150</f>
        <v>1150</v>
      </c>
      <c r="K566" s="78">
        <f>400</f>
        <v>400</v>
      </c>
      <c r="L566" s="78">
        <f t="shared" si="25"/>
        <v>4007.7</v>
      </c>
      <c r="M566" s="25"/>
      <c r="N566" s="101"/>
    </row>
    <row r="567" spans="1:14" x14ac:dyDescent="0.25">
      <c r="A567" s="25">
        <f t="shared" si="26"/>
        <v>557</v>
      </c>
      <c r="B567" s="77" t="s">
        <v>829</v>
      </c>
      <c r="C567" s="47" t="s">
        <v>1394</v>
      </c>
      <c r="D567" s="25" t="s">
        <v>1138</v>
      </c>
      <c r="E567" s="78">
        <v>73.59</v>
      </c>
      <c r="F567" s="25">
        <f t="shared" si="24"/>
        <v>29.999999999999996</v>
      </c>
      <c r="G567" s="78">
        <v>2207.6999999999998</v>
      </c>
      <c r="H567" s="78"/>
      <c r="I567" s="78">
        <f>250</f>
        <v>250</v>
      </c>
      <c r="J567" s="78">
        <f>1150</f>
        <v>1150</v>
      </c>
      <c r="K567" s="78">
        <f>400</f>
        <v>400</v>
      </c>
      <c r="L567" s="78">
        <f t="shared" si="25"/>
        <v>4007.7</v>
      </c>
      <c r="M567" s="25"/>
      <c r="N567" s="101"/>
    </row>
    <row r="568" spans="1:14" x14ac:dyDescent="0.25">
      <c r="A568" s="25">
        <f t="shared" si="26"/>
        <v>558</v>
      </c>
      <c r="B568" s="77" t="s">
        <v>829</v>
      </c>
      <c r="C568" s="47" t="s">
        <v>1395</v>
      </c>
      <c r="D568" s="25" t="s">
        <v>1138</v>
      </c>
      <c r="E568" s="78">
        <v>73.59</v>
      </c>
      <c r="F568" s="25">
        <f t="shared" si="24"/>
        <v>29.999999999999996</v>
      </c>
      <c r="G568" s="78">
        <v>2207.6999999999998</v>
      </c>
      <c r="H568" s="78"/>
      <c r="I568" s="78">
        <f>250</f>
        <v>250</v>
      </c>
      <c r="J568" s="78">
        <f>1150</f>
        <v>1150</v>
      </c>
      <c r="K568" s="78">
        <f>400</f>
        <v>400</v>
      </c>
      <c r="L568" s="78">
        <f t="shared" si="25"/>
        <v>4007.7</v>
      </c>
      <c r="M568" s="25"/>
      <c r="N568" s="101"/>
    </row>
    <row r="569" spans="1:14" x14ac:dyDescent="0.25">
      <c r="A569" s="25">
        <f t="shared" si="26"/>
        <v>559</v>
      </c>
      <c r="B569" s="77" t="s">
        <v>829</v>
      </c>
      <c r="C569" s="47" t="s">
        <v>1396</v>
      </c>
      <c r="D569" s="25" t="s">
        <v>1138</v>
      </c>
      <c r="E569" s="78">
        <v>73.59</v>
      </c>
      <c r="F569" s="25">
        <f t="shared" si="24"/>
        <v>29.999999999999996</v>
      </c>
      <c r="G569" s="78">
        <v>2207.6999999999998</v>
      </c>
      <c r="H569" s="78"/>
      <c r="I569" s="78">
        <f>250</f>
        <v>250</v>
      </c>
      <c r="J569" s="78">
        <f>1150</f>
        <v>1150</v>
      </c>
      <c r="K569" s="78">
        <f>400</f>
        <v>400</v>
      </c>
      <c r="L569" s="78">
        <f t="shared" si="25"/>
        <v>4007.7</v>
      </c>
      <c r="M569" s="25"/>
      <c r="N569" s="101"/>
    </row>
    <row r="570" spans="1:14" x14ac:dyDescent="0.25">
      <c r="A570" s="25">
        <f t="shared" si="26"/>
        <v>560</v>
      </c>
      <c r="B570" s="77" t="s">
        <v>829</v>
      </c>
      <c r="C570" s="47" t="s">
        <v>1397</v>
      </c>
      <c r="D570" s="25" t="s">
        <v>1138</v>
      </c>
      <c r="E570" s="78">
        <v>73.59</v>
      </c>
      <c r="F570" s="25">
        <f t="shared" si="24"/>
        <v>29.999999999999996</v>
      </c>
      <c r="G570" s="78">
        <v>2207.6999999999998</v>
      </c>
      <c r="H570" s="78"/>
      <c r="I570" s="78">
        <f>250</f>
        <v>250</v>
      </c>
      <c r="J570" s="78">
        <f>1150</f>
        <v>1150</v>
      </c>
      <c r="K570" s="78">
        <f>400</f>
        <v>400</v>
      </c>
      <c r="L570" s="78">
        <f t="shared" si="25"/>
        <v>4007.7</v>
      </c>
      <c r="M570" s="25"/>
      <c r="N570" s="101"/>
    </row>
    <row r="571" spans="1:14" x14ac:dyDescent="0.25">
      <c r="A571" s="25">
        <f t="shared" si="26"/>
        <v>561</v>
      </c>
      <c r="B571" s="77" t="s">
        <v>829</v>
      </c>
      <c r="C571" s="47" t="s">
        <v>1398</v>
      </c>
      <c r="D571" s="25" t="s">
        <v>1138</v>
      </c>
      <c r="E571" s="78">
        <v>73.59</v>
      </c>
      <c r="F571" s="25">
        <f t="shared" si="24"/>
        <v>29.999999999999996</v>
      </c>
      <c r="G571" s="78">
        <v>2207.6999999999998</v>
      </c>
      <c r="H571" s="78"/>
      <c r="I571" s="78">
        <f>250</f>
        <v>250</v>
      </c>
      <c r="J571" s="78">
        <f>1150</f>
        <v>1150</v>
      </c>
      <c r="K571" s="78">
        <f>400</f>
        <v>400</v>
      </c>
      <c r="L571" s="78">
        <f t="shared" si="25"/>
        <v>4007.7</v>
      </c>
      <c r="M571" s="25"/>
      <c r="N571" s="101"/>
    </row>
    <row r="572" spans="1:14" x14ac:dyDescent="0.25">
      <c r="A572" s="25">
        <f t="shared" si="26"/>
        <v>562</v>
      </c>
      <c r="B572" s="77" t="s">
        <v>829</v>
      </c>
      <c r="C572" s="47" t="s">
        <v>1399</v>
      </c>
      <c r="D572" s="25" t="s">
        <v>1138</v>
      </c>
      <c r="E572" s="78">
        <v>73.59</v>
      </c>
      <c r="F572" s="25">
        <f t="shared" si="24"/>
        <v>29.999999999999996</v>
      </c>
      <c r="G572" s="78">
        <v>2207.6999999999998</v>
      </c>
      <c r="H572" s="78"/>
      <c r="I572" s="78">
        <f>250</f>
        <v>250</v>
      </c>
      <c r="J572" s="78">
        <f>1150</f>
        <v>1150</v>
      </c>
      <c r="K572" s="78">
        <f>400</f>
        <v>400</v>
      </c>
      <c r="L572" s="78">
        <f t="shared" si="25"/>
        <v>4007.7</v>
      </c>
      <c r="M572" s="25"/>
      <c r="N572" s="101"/>
    </row>
    <row r="573" spans="1:14" x14ac:dyDescent="0.25">
      <c r="A573" s="25">
        <f t="shared" si="26"/>
        <v>563</v>
      </c>
      <c r="B573" s="77" t="s">
        <v>829</v>
      </c>
      <c r="C573" s="47" t="s">
        <v>1400</v>
      </c>
      <c r="D573" s="25" t="s">
        <v>1138</v>
      </c>
      <c r="E573" s="78">
        <v>73.59</v>
      </c>
      <c r="F573" s="25">
        <f t="shared" si="24"/>
        <v>29.999999999999996</v>
      </c>
      <c r="G573" s="78">
        <v>2207.6999999999998</v>
      </c>
      <c r="H573" s="78"/>
      <c r="I573" s="78">
        <f>250</f>
        <v>250</v>
      </c>
      <c r="J573" s="78">
        <f>1150</f>
        <v>1150</v>
      </c>
      <c r="K573" s="78">
        <f>400</f>
        <v>400</v>
      </c>
      <c r="L573" s="78">
        <f t="shared" si="25"/>
        <v>4007.7</v>
      </c>
      <c r="M573" s="25"/>
      <c r="N573" s="101"/>
    </row>
    <row r="574" spans="1:14" x14ac:dyDescent="0.25">
      <c r="A574" s="25">
        <f t="shared" si="26"/>
        <v>564</v>
      </c>
      <c r="B574" s="77" t="s">
        <v>829</v>
      </c>
      <c r="C574" s="47" t="s">
        <v>1401</v>
      </c>
      <c r="D574" s="25" t="s">
        <v>1138</v>
      </c>
      <c r="E574" s="78">
        <v>73.59</v>
      </c>
      <c r="F574" s="25">
        <f t="shared" si="24"/>
        <v>29.999999999999996</v>
      </c>
      <c r="G574" s="78">
        <v>2207.6999999999998</v>
      </c>
      <c r="H574" s="78"/>
      <c r="I574" s="78">
        <f>250</f>
        <v>250</v>
      </c>
      <c r="J574" s="78">
        <f>1150</f>
        <v>1150</v>
      </c>
      <c r="K574" s="78">
        <f>400</f>
        <v>400</v>
      </c>
      <c r="L574" s="78">
        <f t="shared" si="25"/>
        <v>4007.7</v>
      </c>
      <c r="M574" s="25"/>
      <c r="N574" s="101"/>
    </row>
    <row r="575" spans="1:14" x14ac:dyDescent="0.25">
      <c r="A575" s="25">
        <f t="shared" si="26"/>
        <v>565</v>
      </c>
      <c r="B575" s="77" t="s">
        <v>829</v>
      </c>
      <c r="C575" s="47" t="s">
        <v>1402</v>
      </c>
      <c r="D575" s="25" t="s">
        <v>1138</v>
      </c>
      <c r="E575" s="78">
        <v>73.59</v>
      </c>
      <c r="F575" s="25">
        <f t="shared" si="24"/>
        <v>29.999999999999996</v>
      </c>
      <c r="G575" s="78">
        <v>2207.6999999999998</v>
      </c>
      <c r="H575" s="78"/>
      <c r="I575" s="78">
        <f>250</f>
        <v>250</v>
      </c>
      <c r="J575" s="78">
        <f>1150</f>
        <v>1150</v>
      </c>
      <c r="K575" s="78">
        <f>400</f>
        <v>400</v>
      </c>
      <c r="L575" s="78">
        <f t="shared" si="25"/>
        <v>4007.7</v>
      </c>
      <c r="M575" s="25"/>
      <c r="N575" s="101"/>
    </row>
    <row r="576" spans="1:14" x14ac:dyDescent="0.25">
      <c r="A576" s="25">
        <f t="shared" si="26"/>
        <v>566</v>
      </c>
      <c r="B576" s="77" t="s">
        <v>829</v>
      </c>
      <c r="C576" s="47" t="s">
        <v>1403</v>
      </c>
      <c r="D576" s="25" t="s">
        <v>1138</v>
      </c>
      <c r="E576" s="78">
        <v>73.59</v>
      </c>
      <c r="F576" s="25">
        <f t="shared" si="24"/>
        <v>29.999999999999996</v>
      </c>
      <c r="G576" s="78">
        <v>2207.6999999999998</v>
      </c>
      <c r="H576" s="78"/>
      <c r="I576" s="78">
        <f>250</f>
        <v>250</v>
      </c>
      <c r="J576" s="78">
        <f>1150</f>
        <v>1150</v>
      </c>
      <c r="K576" s="78">
        <f>400</f>
        <v>400</v>
      </c>
      <c r="L576" s="78">
        <f t="shared" si="25"/>
        <v>4007.7</v>
      </c>
      <c r="M576" s="25"/>
      <c r="N576" s="101"/>
    </row>
    <row r="577" spans="1:14" x14ac:dyDescent="0.25">
      <c r="A577" s="25">
        <f t="shared" si="26"/>
        <v>567</v>
      </c>
      <c r="B577" s="77" t="s">
        <v>829</v>
      </c>
      <c r="C577" s="47" t="s">
        <v>1404</v>
      </c>
      <c r="D577" s="25" t="s">
        <v>1138</v>
      </c>
      <c r="E577" s="78">
        <v>73.59</v>
      </c>
      <c r="F577" s="25">
        <f t="shared" si="24"/>
        <v>29.999999999999996</v>
      </c>
      <c r="G577" s="78">
        <v>2207.6999999999998</v>
      </c>
      <c r="H577" s="78"/>
      <c r="I577" s="78">
        <f>250</f>
        <v>250</v>
      </c>
      <c r="J577" s="78">
        <f>1150</f>
        <v>1150</v>
      </c>
      <c r="K577" s="78">
        <f>400</f>
        <v>400</v>
      </c>
      <c r="L577" s="78">
        <f t="shared" si="25"/>
        <v>4007.7</v>
      </c>
      <c r="M577" s="25"/>
      <c r="N577" s="101"/>
    </row>
    <row r="578" spans="1:14" x14ac:dyDescent="0.25">
      <c r="A578" s="25">
        <f t="shared" si="26"/>
        <v>568</v>
      </c>
      <c r="B578" s="77" t="s">
        <v>829</v>
      </c>
      <c r="C578" s="47" t="s">
        <v>1405</v>
      </c>
      <c r="D578" s="25" t="s">
        <v>1138</v>
      </c>
      <c r="E578" s="78">
        <v>73.59</v>
      </c>
      <c r="F578" s="25">
        <f t="shared" si="24"/>
        <v>29.999999999999996</v>
      </c>
      <c r="G578" s="78">
        <v>2207.6999999999998</v>
      </c>
      <c r="H578" s="78">
        <f>35</f>
        <v>35</v>
      </c>
      <c r="I578" s="78">
        <f>250</f>
        <v>250</v>
      </c>
      <c r="J578" s="78">
        <f>1150</f>
        <v>1150</v>
      </c>
      <c r="K578" s="78">
        <f>400</f>
        <v>400</v>
      </c>
      <c r="L578" s="78">
        <f t="shared" si="25"/>
        <v>4042.7</v>
      </c>
      <c r="M578" s="25"/>
      <c r="N578" s="101"/>
    </row>
    <row r="579" spans="1:14" x14ac:dyDescent="0.25">
      <c r="A579" s="25">
        <f t="shared" si="26"/>
        <v>569</v>
      </c>
      <c r="B579" s="77" t="s">
        <v>829</v>
      </c>
      <c r="C579" s="47" t="s">
        <v>1406</v>
      </c>
      <c r="D579" s="25" t="s">
        <v>1138</v>
      </c>
      <c r="E579" s="78">
        <v>73.59</v>
      </c>
      <c r="F579" s="25">
        <f t="shared" si="24"/>
        <v>29.999999999999996</v>
      </c>
      <c r="G579" s="78">
        <v>2207.6999999999998</v>
      </c>
      <c r="H579" s="78"/>
      <c r="I579" s="78">
        <f>250</f>
        <v>250</v>
      </c>
      <c r="J579" s="78">
        <f>1150</f>
        <v>1150</v>
      </c>
      <c r="K579" s="78">
        <f>400</f>
        <v>400</v>
      </c>
      <c r="L579" s="78">
        <f t="shared" si="25"/>
        <v>4007.7</v>
      </c>
      <c r="M579" s="25"/>
      <c r="N579" s="101"/>
    </row>
    <row r="580" spans="1:14" x14ac:dyDescent="0.25">
      <c r="A580" s="25">
        <f t="shared" si="26"/>
        <v>570</v>
      </c>
      <c r="B580" s="77" t="s">
        <v>829</v>
      </c>
      <c r="C580" s="47" t="s">
        <v>1407</v>
      </c>
      <c r="D580" s="25" t="s">
        <v>1138</v>
      </c>
      <c r="E580" s="78">
        <v>73.59</v>
      </c>
      <c r="F580" s="25">
        <f t="shared" si="24"/>
        <v>29.999999999999996</v>
      </c>
      <c r="G580" s="78">
        <v>2207.6999999999998</v>
      </c>
      <c r="H580" s="78"/>
      <c r="I580" s="78">
        <f>250</f>
        <v>250</v>
      </c>
      <c r="J580" s="78">
        <f>1150</f>
        <v>1150</v>
      </c>
      <c r="K580" s="78">
        <f>400</f>
        <v>400</v>
      </c>
      <c r="L580" s="78">
        <f t="shared" si="25"/>
        <v>4007.7</v>
      </c>
      <c r="M580" s="25"/>
      <c r="N580" s="101"/>
    </row>
    <row r="581" spans="1:14" x14ac:dyDescent="0.25">
      <c r="A581" s="25">
        <f t="shared" si="26"/>
        <v>571</v>
      </c>
      <c r="B581" s="77" t="s">
        <v>829</v>
      </c>
      <c r="C581" s="47" t="s">
        <v>1408</v>
      </c>
      <c r="D581" s="25" t="s">
        <v>1138</v>
      </c>
      <c r="E581" s="78">
        <v>73.59</v>
      </c>
      <c r="F581" s="25">
        <f t="shared" si="24"/>
        <v>29.999999999999996</v>
      </c>
      <c r="G581" s="78">
        <v>2207.6999999999998</v>
      </c>
      <c r="H581" s="78"/>
      <c r="I581" s="78">
        <f>250</f>
        <v>250</v>
      </c>
      <c r="J581" s="78">
        <f>1150</f>
        <v>1150</v>
      </c>
      <c r="K581" s="78">
        <f>400</f>
        <v>400</v>
      </c>
      <c r="L581" s="78">
        <f t="shared" si="25"/>
        <v>4007.7</v>
      </c>
      <c r="M581" s="25"/>
      <c r="N581" s="101"/>
    </row>
    <row r="582" spans="1:14" x14ac:dyDescent="0.25">
      <c r="A582" s="25">
        <f t="shared" si="26"/>
        <v>572</v>
      </c>
      <c r="B582" s="77" t="s">
        <v>829</v>
      </c>
      <c r="C582" s="47" t="s">
        <v>1409</v>
      </c>
      <c r="D582" s="25" t="s">
        <v>1138</v>
      </c>
      <c r="E582" s="78">
        <v>73.59</v>
      </c>
      <c r="F582" s="25">
        <f t="shared" si="24"/>
        <v>29.999999999999996</v>
      </c>
      <c r="G582" s="78">
        <v>2207.6999999999998</v>
      </c>
      <c r="H582" s="78"/>
      <c r="I582" s="78">
        <f>250</f>
        <v>250</v>
      </c>
      <c r="J582" s="78">
        <f>1150</f>
        <v>1150</v>
      </c>
      <c r="K582" s="78">
        <f>400</f>
        <v>400</v>
      </c>
      <c r="L582" s="78">
        <f t="shared" si="25"/>
        <v>4007.7</v>
      </c>
      <c r="M582" s="25"/>
      <c r="N582" s="101"/>
    </row>
    <row r="583" spans="1:14" x14ac:dyDescent="0.25">
      <c r="A583" s="25">
        <f t="shared" si="26"/>
        <v>573</v>
      </c>
      <c r="B583" s="77" t="s">
        <v>829</v>
      </c>
      <c r="C583" s="47" t="s">
        <v>1410</v>
      </c>
      <c r="D583" s="25" t="s">
        <v>1138</v>
      </c>
      <c r="E583" s="78">
        <v>73.59</v>
      </c>
      <c r="F583" s="25">
        <f t="shared" si="24"/>
        <v>29.999999999999996</v>
      </c>
      <c r="G583" s="78">
        <v>2207.6999999999998</v>
      </c>
      <c r="H583" s="78"/>
      <c r="I583" s="78">
        <f>250</f>
        <v>250</v>
      </c>
      <c r="J583" s="78">
        <f>1150</f>
        <v>1150</v>
      </c>
      <c r="K583" s="78">
        <f>400</f>
        <v>400</v>
      </c>
      <c r="L583" s="78">
        <f t="shared" si="25"/>
        <v>4007.7</v>
      </c>
      <c r="M583" s="25"/>
      <c r="N583" s="101"/>
    </row>
    <row r="584" spans="1:14" x14ac:dyDescent="0.25">
      <c r="A584" s="25">
        <f t="shared" si="26"/>
        <v>574</v>
      </c>
      <c r="B584" s="77" t="s">
        <v>829</v>
      </c>
      <c r="C584" s="47" t="s">
        <v>1411</v>
      </c>
      <c r="D584" s="25" t="s">
        <v>1138</v>
      </c>
      <c r="E584" s="78">
        <v>73.59</v>
      </c>
      <c r="F584" s="25">
        <f t="shared" si="24"/>
        <v>29.999999999999996</v>
      </c>
      <c r="G584" s="78">
        <v>2207.6999999999998</v>
      </c>
      <c r="H584" s="78"/>
      <c r="I584" s="78">
        <f>250</f>
        <v>250</v>
      </c>
      <c r="J584" s="78">
        <f>1150</f>
        <v>1150</v>
      </c>
      <c r="K584" s="78">
        <f>400</f>
        <v>400</v>
      </c>
      <c r="L584" s="78">
        <f t="shared" si="25"/>
        <v>4007.7</v>
      </c>
      <c r="M584" s="25"/>
      <c r="N584" s="101"/>
    </row>
    <row r="585" spans="1:14" x14ac:dyDescent="0.25">
      <c r="A585" s="25">
        <f t="shared" si="26"/>
        <v>575</v>
      </c>
      <c r="B585" s="77" t="s">
        <v>829</v>
      </c>
      <c r="C585" s="47" t="s">
        <v>1412</v>
      </c>
      <c r="D585" s="25" t="s">
        <v>1138</v>
      </c>
      <c r="E585" s="78">
        <v>73.59</v>
      </c>
      <c r="F585" s="25">
        <f t="shared" si="24"/>
        <v>29.999999999999996</v>
      </c>
      <c r="G585" s="78">
        <v>2207.6999999999998</v>
      </c>
      <c r="H585" s="78">
        <f>50</f>
        <v>50</v>
      </c>
      <c r="I585" s="78">
        <f>250</f>
        <v>250</v>
      </c>
      <c r="J585" s="78">
        <f>1150</f>
        <v>1150</v>
      </c>
      <c r="K585" s="78">
        <f>400</f>
        <v>400</v>
      </c>
      <c r="L585" s="78">
        <f t="shared" si="25"/>
        <v>4057.7</v>
      </c>
      <c r="M585" s="25"/>
      <c r="N585" s="101"/>
    </row>
    <row r="586" spans="1:14" x14ac:dyDescent="0.25">
      <c r="A586" s="25">
        <f t="shared" si="26"/>
        <v>576</v>
      </c>
      <c r="B586" s="77" t="s">
        <v>829</v>
      </c>
      <c r="C586" s="47" t="s">
        <v>1413</v>
      </c>
      <c r="D586" s="25" t="s">
        <v>1138</v>
      </c>
      <c r="E586" s="78">
        <v>73.59</v>
      </c>
      <c r="F586" s="25">
        <f t="shared" si="24"/>
        <v>29.999999999999996</v>
      </c>
      <c r="G586" s="78">
        <v>2207.6999999999998</v>
      </c>
      <c r="H586" s="78"/>
      <c r="I586" s="78">
        <f>250</f>
        <v>250</v>
      </c>
      <c r="J586" s="78">
        <f>1150</f>
        <v>1150</v>
      </c>
      <c r="K586" s="78">
        <f>400</f>
        <v>400</v>
      </c>
      <c r="L586" s="78">
        <f t="shared" si="25"/>
        <v>4007.7</v>
      </c>
      <c r="M586" s="25"/>
      <c r="N586" s="101"/>
    </row>
    <row r="587" spans="1:14" x14ac:dyDescent="0.25">
      <c r="A587" s="25">
        <f t="shared" si="26"/>
        <v>577</v>
      </c>
      <c r="B587" s="77" t="s">
        <v>829</v>
      </c>
      <c r="C587" s="47" t="s">
        <v>1414</v>
      </c>
      <c r="D587" s="25" t="s">
        <v>1138</v>
      </c>
      <c r="E587" s="78">
        <v>73.59</v>
      </c>
      <c r="F587" s="25">
        <f t="shared" ref="F587:F650" si="27">G587/E587</f>
        <v>29.999999999999996</v>
      </c>
      <c r="G587" s="78">
        <v>2207.6999999999998</v>
      </c>
      <c r="H587" s="78"/>
      <c r="I587" s="78">
        <f>250</f>
        <v>250</v>
      </c>
      <c r="J587" s="78">
        <f>1150</f>
        <v>1150</v>
      </c>
      <c r="K587" s="78">
        <f>400</f>
        <v>400</v>
      </c>
      <c r="L587" s="78">
        <f t="shared" ref="L587:L650" si="28">SUM(G587:K587)</f>
        <v>4007.7</v>
      </c>
      <c r="M587" s="25"/>
      <c r="N587" s="101"/>
    </row>
    <row r="588" spans="1:14" x14ac:dyDescent="0.25">
      <c r="A588" s="25">
        <f t="shared" si="26"/>
        <v>578</v>
      </c>
      <c r="B588" s="77" t="s">
        <v>829</v>
      </c>
      <c r="C588" s="47" t="s">
        <v>1415</v>
      </c>
      <c r="D588" s="25" t="s">
        <v>1138</v>
      </c>
      <c r="E588" s="78">
        <v>73.59</v>
      </c>
      <c r="F588" s="25">
        <f t="shared" si="27"/>
        <v>29.999999999999996</v>
      </c>
      <c r="G588" s="78">
        <v>2207.6999999999998</v>
      </c>
      <c r="H588" s="78"/>
      <c r="I588" s="78">
        <f>250</f>
        <v>250</v>
      </c>
      <c r="J588" s="78">
        <f>1150</f>
        <v>1150</v>
      </c>
      <c r="K588" s="78">
        <f>400</f>
        <v>400</v>
      </c>
      <c r="L588" s="78">
        <f t="shared" si="28"/>
        <v>4007.7</v>
      </c>
      <c r="M588" s="25"/>
      <c r="N588" s="101"/>
    </row>
    <row r="589" spans="1:14" x14ac:dyDescent="0.25">
      <c r="A589" s="25">
        <f t="shared" ref="A589:A652" si="29">A588+1</f>
        <v>579</v>
      </c>
      <c r="B589" s="77" t="s">
        <v>829</v>
      </c>
      <c r="C589" s="47" t="s">
        <v>1416</v>
      </c>
      <c r="D589" s="25" t="s">
        <v>1138</v>
      </c>
      <c r="E589" s="78">
        <v>73.59</v>
      </c>
      <c r="F589" s="25">
        <f t="shared" si="27"/>
        <v>29.999999999999996</v>
      </c>
      <c r="G589" s="78">
        <v>2207.6999999999998</v>
      </c>
      <c r="H589" s="78"/>
      <c r="I589" s="78">
        <f>250</f>
        <v>250</v>
      </c>
      <c r="J589" s="78">
        <f>1150</f>
        <v>1150</v>
      </c>
      <c r="K589" s="78">
        <f>400</f>
        <v>400</v>
      </c>
      <c r="L589" s="78">
        <f t="shared" si="28"/>
        <v>4007.7</v>
      </c>
      <c r="M589" s="25"/>
      <c r="N589" s="101"/>
    </row>
    <row r="590" spans="1:14" ht="30" x14ac:dyDescent="0.25">
      <c r="A590" s="25">
        <f t="shared" si="29"/>
        <v>580</v>
      </c>
      <c r="B590" s="77" t="s">
        <v>829</v>
      </c>
      <c r="C590" s="47" t="s">
        <v>1417</v>
      </c>
      <c r="D590" s="25" t="s">
        <v>1138</v>
      </c>
      <c r="E590" s="78">
        <v>73.59</v>
      </c>
      <c r="F590" s="25">
        <f t="shared" si="27"/>
        <v>29.999999999999996</v>
      </c>
      <c r="G590" s="78">
        <v>2207.6999999999998</v>
      </c>
      <c r="H590" s="78"/>
      <c r="I590" s="78">
        <f>250</f>
        <v>250</v>
      </c>
      <c r="J590" s="78">
        <f>1150</f>
        <v>1150</v>
      </c>
      <c r="K590" s="78">
        <f>400</f>
        <v>400</v>
      </c>
      <c r="L590" s="78">
        <f t="shared" si="28"/>
        <v>4007.7</v>
      </c>
      <c r="M590" s="25"/>
      <c r="N590" s="101"/>
    </row>
    <row r="591" spans="1:14" x14ac:dyDescent="0.25">
      <c r="A591" s="25">
        <f t="shared" si="29"/>
        <v>581</v>
      </c>
      <c r="B591" s="77" t="s">
        <v>829</v>
      </c>
      <c r="C591" s="47" t="s">
        <v>1418</v>
      </c>
      <c r="D591" s="25" t="s">
        <v>1138</v>
      </c>
      <c r="E591" s="78">
        <v>73.59</v>
      </c>
      <c r="F591" s="25">
        <f t="shared" si="27"/>
        <v>29.999999999999996</v>
      </c>
      <c r="G591" s="78">
        <v>2207.6999999999998</v>
      </c>
      <c r="H591" s="78"/>
      <c r="I591" s="78">
        <f>250</f>
        <v>250</v>
      </c>
      <c r="J591" s="78">
        <f>1150</f>
        <v>1150</v>
      </c>
      <c r="K591" s="78">
        <f>400</f>
        <v>400</v>
      </c>
      <c r="L591" s="78">
        <f t="shared" si="28"/>
        <v>4007.7</v>
      </c>
      <c r="M591" s="25"/>
      <c r="N591" s="101"/>
    </row>
    <row r="592" spans="1:14" x14ac:dyDescent="0.25">
      <c r="A592" s="25">
        <f t="shared" si="29"/>
        <v>582</v>
      </c>
      <c r="B592" s="77" t="s">
        <v>829</v>
      </c>
      <c r="C592" s="47" t="s">
        <v>1419</v>
      </c>
      <c r="D592" s="25" t="s">
        <v>1138</v>
      </c>
      <c r="E592" s="78">
        <v>73.59</v>
      </c>
      <c r="F592" s="25">
        <f t="shared" si="27"/>
        <v>29.999999999999996</v>
      </c>
      <c r="G592" s="78">
        <v>2207.6999999999998</v>
      </c>
      <c r="H592" s="78"/>
      <c r="I592" s="78">
        <f>250</f>
        <v>250</v>
      </c>
      <c r="J592" s="78">
        <f>1150</f>
        <v>1150</v>
      </c>
      <c r="K592" s="78">
        <f>400</f>
        <v>400</v>
      </c>
      <c r="L592" s="78">
        <f t="shared" si="28"/>
        <v>4007.7</v>
      </c>
      <c r="M592" s="25"/>
      <c r="N592" s="101"/>
    </row>
    <row r="593" spans="1:14" x14ac:dyDescent="0.25">
      <c r="A593" s="25">
        <f t="shared" si="29"/>
        <v>583</v>
      </c>
      <c r="B593" s="77" t="s">
        <v>829</v>
      </c>
      <c r="C593" s="47" t="s">
        <v>1420</v>
      </c>
      <c r="D593" s="25" t="s">
        <v>1138</v>
      </c>
      <c r="E593" s="78">
        <v>73.59</v>
      </c>
      <c r="F593" s="25">
        <f t="shared" si="27"/>
        <v>29.999999999999996</v>
      </c>
      <c r="G593" s="78">
        <v>2207.6999999999998</v>
      </c>
      <c r="H593" s="78"/>
      <c r="I593" s="78">
        <f>250</f>
        <v>250</v>
      </c>
      <c r="J593" s="78">
        <f>1150</f>
        <v>1150</v>
      </c>
      <c r="K593" s="78">
        <f>400</f>
        <v>400</v>
      </c>
      <c r="L593" s="78">
        <f t="shared" si="28"/>
        <v>4007.7</v>
      </c>
      <c r="M593" s="25"/>
      <c r="N593" s="101"/>
    </row>
    <row r="594" spans="1:14" x14ac:dyDescent="0.25">
      <c r="A594" s="25">
        <f t="shared" si="29"/>
        <v>584</v>
      </c>
      <c r="B594" s="77" t="s">
        <v>829</v>
      </c>
      <c r="C594" s="47" t="s">
        <v>1421</v>
      </c>
      <c r="D594" s="25" t="s">
        <v>1138</v>
      </c>
      <c r="E594" s="78">
        <v>73.59</v>
      </c>
      <c r="F594" s="25">
        <f t="shared" si="27"/>
        <v>29.999999999999996</v>
      </c>
      <c r="G594" s="78">
        <v>2207.6999999999998</v>
      </c>
      <c r="H594" s="78">
        <f>35</f>
        <v>35</v>
      </c>
      <c r="I594" s="78">
        <f>250</f>
        <v>250</v>
      </c>
      <c r="J594" s="78">
        <f>1150</f>
        <v>1150</v>
      </c>
      <c r="K594" s="78">
        <f>400</f>
        <v>400</v>
      </c>
      <c r="L594" s="78">
        <f t="shared" si="28"/>
        <v>4042.7</v>
      </c>
      <c r="M594" s="25"/>
      <c r="N594" s="101"/>
    </row>
    <row r="595" spans="1:14" x14ac:dyDescent="0.25">
      <c r="A595" s="25">
        <f t="shared" si="29"/>
        <v>585</v>
      </c>
      <c r="B595" s="77" t="s">
        <v>829</v>
      </c>
      <c r="C595" s="47" t="s">
        <v>1422</v>
      </c>
      <c r="D595" s="25" t="s">
        <v>1138</v>
      </c>
      <c r="E595" s="78">
        <v>73.59</v>
      </c>
      <c r="F595" s="25">
        <f t="shared" si="27"/>
        <v>29.999999999999996</v>
      </c>
      <c r="G595" s="78">
        <v>2207.6999999999998</v>
      </c>
      <c r="H595" s="78"/>
      <c r="I595" s="78">
        <f>250</f>
        <v>250</v>
      </c>
      <c r="J595" s="78">
        <f>1150</f>
        <v>1150</v>
      </c>
      <c r="K595" s="78">
        <f>400</f>
        <v>400</v>
      </c>
      <c r="L595" s="78">
        <f t="shared" si="28"/>
        <v>4007.7</v>
      </c>
      <c r="M595" s="25"/>
      <c r="N595" s="101"/>
    </row>
    <row r="596" spans="1:14" x14ac:dyDescent="0.25">
      <c r="A596" s="25">
        <f t="shared" si="29"/>
        <v>586</v>
      </c>
      <c r="B596" s="77" t="s">
        <v>829</v>
      </c>
      <c r="C596" s="47" t="s">
        <v>1423</v>
      </c>
      <c r="D596" s="25" t="s">
        <v>1138</v>
      </c>
      <c r="E596" s="78">
        <v>73.59</v>
      </c>
      <c r="F596" s="25">
        <f t="shared" si="27"/>
        <v>29.999999999999996</v>
      </c>
      <c r="G596" s="78">
        <v>2207.6999999999998</v>
      </c>
      <c r="H596" s="78">
        <f>35</f>
        <v>35</v>
      </c>
      <c r="I596" s="78">
        <f>250</f>
        <v>250</v>
      </c>
      <c r="J596" s="78">
        <f>1150</f>
        <v>1150</v>
      </c>
      <c r="K596" s="78">
        <f>400</f>
        <v>400</v>
      </c>
      <c r="L596" s="78">
        <f t="shared" si="28"/>
        <v>4042.7</v>
      </c>
      <c r="M596" s="25"/>
      <c r="N596" s="101"/>
    </row>
    <row r="597" spans="1:14" x14ac:dyDescent="0.25">
      <c r="A597" s="25">
        <f t="shared" si="29"/>
        <v>587</v>
      </c>
      <c r="B597" s="77" t="s">
        <v>829</v>
      </c>
      <c r="C597" s="47" t="s">
        <v>1424</v>
      </c>
      <c r="D597" s="25" t="s">
        <v>1138</v>
      </c>
      <c r="E597" s="78">
        <v>73.59</v>
      </c>
      <c r="F597" s="25">
        <f t="shared" si="27"/>
        <v>29.999999999999996</v>
      </c>
      <c r="G597" s="78">
        <v>2207.6999999999998</v>
      </c>
      <c r="H597" s="78"/>
      <c r="I597" s="78">
        <f>250</f>
        <v>250</v>
      </c>
      <c r="J597" s="78">
        <f>1150</f>
        <v>1150</v>
      </c>
      <c r="K597" s="78">
        <f>400</f>
        <v>400</v>
      </c>
      <c r="L597" s="78">
        <f t="shared" si="28"/>
        <v>4007.7</v>
      </c>
      <c r="M597" s="25"/>
      <c r="N597" s="101"/>
    </row>
    <row r="598" spans="1:14" x14ac:dyDescent="0.25">
      <c r="A598" s="25">
        <f t="shared" si="29"/>
        <v>588</v>
      </c>
      <c r="B598" s="77" t="s">
        <v>829</v>
      </c>
      <c r="C598" s="47" t="s">
        <v>1425</v>
      </c>
      <c r="D598" s="25" t="s">
        <v>1138</v>
      </c>
      <c r="E598" s="78">
        <v>73.59</v>
      </c>
      <c r="F598" s="25">
        <f t="shared" si="27"/>
        <v>29.999999999999996</v>
      </c>
      <c r="G598" s="78">
        <v>2207.6999999999998</v>
      </c>
      <c r="H598" s="78"/>
      <c r="I598" s="78">
        <f>250</f>
        <v>250</v>
      </c>
      <c r="J598" s="78">
        <f>1150</f>
        <v>1150</v>
      </c>
      <c r="K598" s="78">
        <f>400</f>
        <v>400</v>
      </c>
      <c r="L598" s="78">
        <f t="shared" si="28"/>
        <v>4007.7</v>
      </c>
      <c r="M598" s="25"/>
      <c r="N598" s="101"/>
    </row>
    <row r="599" spans="1:14" x14ac:dyDescent="0.25">
      <c r="A599" s="25">
        <f t="shared" si="29"/>
        <v>589</v>
      </c>
      <c r="B599" s="77" t="s">
        <v>829</v>
      </c>
      <c r="C599" s="47" t="s">
        <v>1426</v>
      </c>
      <c r="D599" s="25" t="s">
        <v>1138</v>
      </c>
      <c r="E599" s="78">
        <v>73.59</v>
      </c>
      <c r="F599" s="25">
        <f t="shared" si="27"/>
        <v>29.999999999999996</v>
      </c>
      <c r="G599" s="78">
        <v>2207.6999999999998</v>
      </c>
      <c r="H599" s="78"/>
      <c r="I599" s="78">
        <f>250</f>
        <v>250</v>
      </c>
      <c r="J599" s="78">
        <f>1150</f>
        <v>1150</v>
      </c>
      <c r="K599" s="78">
        <f>400</f>
        <v>400</v>
      </c>
      <c r="L599" s="78">
        <f t="shared" si="28"/>
        <v>4007.7</v>
      </c>
      <c r="M599" s="25"/>
      <c r="N599" s="101"/>
    </row>
    <row r="600" spans="1:14" x14ac:dyDescent="0.25">
      <c r="A600" s="25">
        <f t="shared" si="29"/>
        <v>590</v>
      </c>
      <c r="B600" s="77" t="s">
        <v>829</v>
      </c>
      <c r="C600" s="47" t="s">
        <v>1427</v>
      </c>
      <c r="D600" s="25" t="s">
        <v>1138</v>
      </c>
      <c r="E600" s="78">
        <v>73.59</v>
      </c>
      <c r="F600" s="25">
        <f t="shared" si="27"/>
        <v>29.999999999999996</v>
      </c>
      <c r="G600" s="78">
        <v>2207.6999999999998</v>
      </c>
      <c r="H600" s="78"/>
      <c r="I600" s="78">
        <f>250</f>
        <v>250</v>
      </c>
      <c r="J600" s="78">
        <f>1150</f>
        <v>1150</v>
      </c>
      <c r="K600" s="78">
        <f>400</f>
        <v>400</v>
      </c>
      <c r="L600" s="78">
        <f t="shared" si="28"/>
        <v>4007.7</v>
      </c>
      <c r="M600" s="25"/>
      <c r="N600" s="101"/>
    </row>
    <row r="601" spans="1:14" x14ac:dyDescent="0.25">
      <c r="A601" s="25">
        <f t="shared" si="29"/>
        <v>591</v>
      </c>
      <c r="B601" s="77" t="s">
        <v>829</v>
      </c>
      <c r="C601" s="47" t="s">
        <v>1428</v>
      </c>
      <c r="D601" s="25" t="s">
        <v>1138</v>
      </c>
      <c r="E601" s="78">
        <v>73.59</v>
      </c>
      <c r="F601" s="25">
        <f t="shared" si="27"/>
        <v>29.999999999999996</v>
      </c>
      <c r="G601" s="78">
        <v>2207.6999999999998</v>
      </c>
      <c r="H601" s="78"/>
      <c r="I601" s="78">
        <f>250</f>
        <v>250</v>
      </c>
      <c r="J601" s="78">
        <f>1150</f>
        <v>1150</v>
      </c>
      <c r="K601" s="78">
        <f>400</f>
        <v>400</v>
      </c>
      <c r="L601" s="78">
        <f t="shared" si="28"/>
        <v>4007.7</v>
      </c>
      <c r="M601" s="25"/>
      <c r="N601" s="101"/>
    </row>
    <row r="602" spans="1:14" x14ac:dyDescent="0.25">
      <c r="A602" s="25">
        <f t="shared" si="29"/>
        <v>592</v>
      </c>
      <c r="B602" s="77" t="s">
        <v>829</v>
      </c>
      <c r="C602" s="47" t="s">
        <v>1429</v>
      </c>
      <c r="D602" s="25" t="s">
        <v>1138</v>
      </c>
      <c r="E602" s="78">
        <v>73.59</v>
      </c>
      <c r="F602" s="25">
        <f t="shared" si="27"/>
        <v>29.999999999999996</v>
      </c>
      <c r="G602" s="78">
        <v>2207.6999999999998</v>
      </c>
      <c r="H602" s="78">
        <f>50</f>
        <v>50</v>
      </c>
      <c r="I602" s="78">
        <f>250</f>
        <v>250</v>
      </c>
      <c r="J602" s="78">
        <f>1150</f>
        <v>1150</v>
      </c>
      <c r="K602" s="78">
        <f>400</f>
        <v>400</v>
      </c>
      <c r="L602" s="78">
        <f t="shared" si="28"/>
        <v>4057.7</v>
      </c>
      <c r="M602" s="25"/>
      <c r="N602" s="101"/>
    </row>
    <row r="603" spans="1:14" x14ac:dyDescent="0.25">
      <c r="A603" s="25">
        <f t="shared" si="29"/>
        <v>593</v>
      </c>
      <c r="B603" s="77" t="s">
        <v>829</v>
      </c>
      <c r="C603" s="47" t="s">
        <v>1430</v>
      </c>
      <c r="D603" s="25" t="s">
        <v>1138</v>
      </c>
      <c r="E603" s="78">
        <v>73.59</v>
      </c>
      <c r="F603" s="25">
        <f t="shared" si="27"/>
        <v>29.999999999999996</v>
      </c>
      <c r="G603" s="78">
        <v>2207.6999999999998</v>
      </c>
      <c r="H603" s="78">
        <f>50</f>
        <v>50</v>
      </c>
      <c r="I603" s="78">
        <f>250</f>
        <v>250</v>
      </c>
      <c r="J603" s="78">
        <f>1150</f>
        <v>1150</v>
      </c>
      <c r="K603" s="78">
        <f>400</f>
        <v>400</v>
      </c>
      <c r="L603" s="78">
        <f t="shared" si="28"/>
        <v>4057.7</v>
      </c>
      <c r="M603" s="25"/>
      <c r="N603" s="101"/>
    </row>
    <row r="604" spans="1:14" x14ac:dyDescent="0.25">
      <c r="A604" s="25">
        <f t="shared" si="29"/>
        <v>594</v>
      </c>
      <c r="B604" s="77" t="s">
        <v>829</v>
      </c>
      <c r="C604" s="47" t="s">
        <v>1431</v>
      </c>
      <c r="D604" s="25" t="s">
        <v>1138</v>
      </c>
      <c r="E604" s="78">
        <v>73.59</v>
      </c>
      <c r="F604" s="25">
        <f t="shared" si="27"/>
        <v>29.999999999999996</v>
      </c>
      <c r="G604" s="78">
        <v>2207.6999999999998</v>
      </c>
      <c r="H604" s="78"/>
      <c r="I604" s="78">
        <f>250</f>
        <v>250</v>
      </c>
      <c r="J604" s="78">
        <f>1150</f>
        <v>1150</v>
      </c>
      <c r="K604" s="78">
        <f>400</f>
        <v>400</v>
      </c>
      <c r="L604" s="78">
        <f t="shared" si="28"/>
        <v>4007.7</v>
      </c>
      <c r="M604" s="25"/>
      <c r="N604" s="101"/>
    </row>
    <row r="605" spans="1:14" ht="30" x14ac:dyDescent="0.25">
      <c r="A605" s="25">
        <f t="shared" si="29"/>
        <v>595</v>
      </c>
      <c r="B605" s="77" t="s">
        <v>829</v>
      </c>
      <c r="C605" s="47" t="s">
        <v>1432</v>
      </c>
      <c r="D605" s="25" t="s">
        <v>1138</v>
      </c>
      <c r="E605" s="78">
        <v>73.59</v>
      </c>
      <c r="F605" s="25">
        <f t="shared" si="27"/>
        <v>29.999999999999996</v>
      </c>
      <c r="G605" s="78">
        <v>2207.6999999999998</v>
      </c>
      <c r="H605" s="78"/>
      <c r="I605" s="78">
        <f>250</f>
        <v>250</v>
      </c>
      <c r="J605" s="78">
        <f>1150</f>
        <v>1150</v>
      </c>
      <c r="K605" s="78">
        <f>400</f>
        <v>400</v>
      </c>
      <c r="L605" s="78">
        <f t="shared" si="28"/>
        <v>4007.7</v>
      </c>
      <c r="M605" s="25"/>
      <c r="N605" s="101"/>
    </row>
    <row r="606" spans="1:14" x14ac:dyDescent="0.25">
      <c r="A606" s="25">
        <f t="shared" si="29"/>
        <v>596</v>
      </c>
      <c r="B606" s="77" t="s">
        <v>829</v>
      </c>
      <c r="C606" s="47" t="s">
        <v>1433</v>
      </c>
      <c r="D606" s="25" t="s">
        <v>1138</v>
      </c>
      <c r="E606" s="78">
        <v>73.59</v>
      </c>
      <c r="F606" s="25">
        <f t="shared" si="27"/>
        <v>29.999999999999996</v>
      </c>
      <c r="G606" s="78">
        <v>2207.6999999999998</v>
      </c>
      <c r="H606" s="78"/>
      <c r="I606" s="78">
        <f>250</f>
        <v>250</v>
      </c>
      <c r="J606" s="78">
        <f>1150</f>
        <v>1150</v>
      </c>
      <c r="K606" s="78">
        <f>400</f>
        <v>400</v>
      </c>
      <c r="L606" s="78">
        <f t="shared" si="28"/>
        <v>4007.7</v>
      </c>
      <c r="M606" s="25"/>
      <c r="N606" s="101"/>
    </row>
    <row r="607" spans="1:14" x14ac:dyDescent="0.25">
      <c r="A607" s="25">
        <f t="shared" si="29"/>
        <v>597</v>
      </c>
      <c r="B607" s="77" t="s">
        <v>829</v>
      </c>
      <c r="C607" s="47" t="s">
        <v>1434</v>
      </c>
      <c r="D607" s="25" t="s">
        <v>1138</v>
      </c>
      <c r="E607" s="78">
        <v>73.59</v>
      </c>
      <c r="F607" s="25">
        <f t="shared" si="27"/>
        <v>29.999999999999996</v>
      </c>
      <c r="G607" s="78">
        <v>2207.6999999999998</v>
      </c>
      <c r="H607" s="78"/>
      <c r="I607" s="78">
        <f>250</f>
        <v>250</v>
      </c>
      <c r="J607" s="78">
        <f>1150</f>
        <v>1150</v>
      </c>
      <c r="K607" s="78">
        <f>400</f>
        <v>400</v>
      </c>
      <c r="L607" s="78">
        <f t="shared" si="28"/>
        <v>4007.7</v>
      </c>
      <c r="M607" s="25"/>
      <c r="N607" s="101"/>
    </row>
    <row r="608" spans="1:14" x14ac:dyDescent="0.25">
      <c r="A608" s="25">
        <f t="shared" si="29"/>
        <v>598</v>
      </c>
      <c r="B608" s="77" t="s">
        <v>829</v>
      </c>
      <c r="C608" s="47" t="s">
        <v>1435</v>
      </c>
      <c r="D608" s="25" t="s">
        <v>1138</v>
      </c>
      <c r="E608" s="78">
        <v>73.59</v>
      </c>
      <c r="F608" s="25">
        <f t="shared" si="27"/>
        <v>29.999999999999996</v>
      </c>
      <c r="G608" s="78">
        <v>2207.6999999999998</v>
      </c>
      <c r="H608" s="78"/>
      <c r="I608" s="78">
        <f>250</f>
        <v>250</v>
      </c>
      <c r="J608" s="78">
        <f>1150</f>
        <v>1150</v>
      </c>
      <c r="K608" s="78">
        <f>400</f>
        <v>400</v>
      </c>
      <c r="L608" s="78">
        <f t="shared" si="28"/>
        <v>4007.7</v>
      </c>
      <c r="M608" s="25"/>
      <c r="N608" s="101"/>
    </row>
    <row r="609" spans="1:14" x14ac:dyDescent="0.25">
      <c r="A609" s="25">
        <f t="shared" si="29"/>
        <v>599</v>
      </c>
      <c r="B609" s="77" t="s">
        <v>829</v>
      </c>
      <c r="C609" s="47" t="s">
        <v>1436</v>
      </c>
      <c r="D609" s="25" t="s">
        <v>1138</v>
      </c>
      <c r="E609" s="78">
        <v>73.59</v>
      </c>
      <c r="F609" s="25">
        <f t="shared" si="27"/>
        <v>29.999999999999996</v>
      </c>
      <c r="G609" s="78">
        <v>2207.6999999999998</v>
      </c>
      <c r="H609" s="78"/>
      <c r="I609" s="78">
        <f>250</f>
        <v>250</v>
      </c>
      <c r="J609" s="78">
        <f>1150</f>
        <v>1150</v>
      </c>
      <c r="K609" s="78">
        <f>400</f>
        <v>400</v>
      </c>
      <c r="L609" s="78">
        <f t="shared" si="28"/>
        <v>4007.7</v>
      </c>
      <c r="M609" s="25"/>
      <c r="N609" s="101"/>
    </row>
    <row r="610" spans="1:14" x14ac:dyDescent="0.25">
      <c r="A610" s="25">
        <f t="shared" si="29"/>
        <v>600</v>
      </c>
      <c r="B610" s="77" t="s">
        <v>829</v>
      </c>
      <c r="C610" s="47" t="s">
        <v>1437</v>
      </c>
      <c r="D610" s="25" t="s">
        <v>1138</v>
      </c>
      <c r="E610" s="78">
        <v>73.59</v>
      </c>
      <c r="F610" s="25">
        <f t="shared" si="27"/>
        <v>29.999999999999996</v>
      </c>
      <c r="G610" s="78">
        <v>2207.6999999999998</v>
      </c>
      <c r="H610" s="78"/>
      <c r="I610" s="78">
        <f>250</f>
        <v>250</v>
      </c>
      <c r="J610" s="78">
        <f>1150</f>
        <v>1150</v>
      </c>
      <c r="K610" s="78">
        <f>400</f>
        <v>400</v>
      </c>
      <c r="L610" s="78">
        <f t="shared" si="28"/>
        <v>4007.7</v>
      </c>
      <c r="M610" s="25"/>
      <c r="N610" s="101"/>
    </row>
    <row r="611" spans="1:14" x14ac:dyDescent="0.25">
      <c r="A611" s="25">
        <f t="shared" si="29"/>
        <v>601</v>
      </c>
      <c r="B611" s="77" t="s">
        <v>829</v>
      </c>
      <c r="C611" s="47" t="s">
        <v>1438</v>
      </c>
      <c r="D611" s="25" t="s">
        <v>1138</v>
      </c>
      <c r="E611" s="78">
        <v>73.59</v>
      </c>
      <c r="F611" s="25">
        <f t="shared" si="27"/>
        <v>29.999999999999996</v>
      </c>
      <c r="G611" s="78">
        <v>2207.6999999999998</v>
      </c>
      <c r="H611" s="78"/>
      <c r="I611" s="78">
        <f>250</f>
        <v>250</v>
      </c>
      <c r="J611" s="78">
        <f>1150</f>
        <v>1150</v>
      </c>
      <c r="K611" s="78">
        <f>400</f>
        <v>400</v>
      </c>
      <c r="L611" s="78">
        <f t="shared" si="28"/>
        <v>4007.7</v>
      </c>
      <c r="M611" s="25"/>
      <c r="N611" s="101"/>
    </row>
    <row r="612" spans="1:14" x14ac:dyDescent="0.25">
      <c r="A612" s="25">
        <f t="shared" si="29"/>
        <v>602</v>
      </c>
      <c r="B612" s="77" t="s">
        <v>829</v>
      </c>
      <c r="C612" s="47" t="s">
        <v>1439</v>
      </c>
      <c r="D612" s="25" t="s">
        <v>1138</v>
      </c>
      <c r="E612" s="78">
        <v>73.59</v>
      </c>
      <c r="F612" s="25">
        <f t="shared" si="27"/>
        <v>29.999999999999996</v>
      </c>
      <c r="G612" s="78">
        <v>2207.6999999999998</v>
      </c>
      <c r="H612" s="78">
        <f>50</f>
        <v>50</v>
      </c>
      <c r="I612" s="78">
        <f>250</f>
        <v>250</v>
      </c>
      <c r="J612" s="78">
        <f>1150</f>
        <v>1150</v>
      </c>
      <c r="K612" s="78">
        <f>400</f>
        <v>400</v>
      </c>
      <c r="L612" s="78">
        <f t="shared" si="28"/>
        <v>4057.7</v>
      </c>
      <c r="M612" s="25"/>
      <c r="N612" s="101"/>
    </row>
    <row r="613" spans="1:14" x14ac:dyDescent="0.25">
      <c r="A613" s="25">
        <f t="shared" si="29"/>
        <v>603</v>
      </c>
      <c r="B613" s="77" t="s">
        <v>829</v>
      </c>
      <c r="C613" s="47" t="s">
        <v>1440</v>
      </c>
      <c r="D613" s="25" t="s">
        <v>1138</v>
      </c>
      <c r="E613" s="78">
        <v>73.59</v>
      </c>
      <c r="F613" s="25">
        <f t="shared" si="27"/>
        <v>29.999999999999996</v>
      </c>
      <c r="G613" s="78">
        <v>2207.6999999999998</v>
      </c>
      <c r="H613" s="78"/>
      <c r="I613" s="78">
        <f>250</f>
        <v>250</v>
      </c>
      <c r="J613" s="78">
        <f>1150</f>
        <v>1150</v>
      </c>
      <c r="K613" s="78">
        <f>400</f>
        <v>400</v>
      </c>
      <c r="L613" s="78">
        <f t="shared" si="28"/>
        <v>4007.7</v>
      </c>
      <c r="M613" s="25"/>
      <c r="N613" s="101"/>
    </row>
    <row r="614" spans="1:14" x14ac:dyDescent="0.25">
      <c r="A614" s="25">
        <f t="shared" si="29"/>
        <v>604</v>
      </c>
      <c r="B614" s="77" t="s">
        <v>829</v>
      </c>
      <c r="C614" s="47" t="s">
        <v>1441</v>
      </c>
      <c r="D614" s="25" t="s">
        <v>1138</v>
      </c>
      <c r="E614" s="78">
        <v>73.59</v>
      </c>
      <c r="F614" s="25">
        <f t="shared" si="27"/>
        <v>29.999999999999996</v>
      </c>
      <c r="G614" s="78">
        <v>2207.6999999999998</v>
      </c>
      <c r="H614" s="78"/>
      <c r="I614" s="78">
        <f>250</f>
        <v>250</v>
      </c>
      <c r="J614" s="78">
        <f>1150</f>
        <v>1150</v>
      </c>
      <c r="K614" s="78">
        <f>400</f>
        <v>400</v>
      </c>
      <c r="L614" s="78">
        <f t="shared" si="28"/>
        <v>4007.7</v>
      </c>
      <c r="M614" s="25"/>
      <c r="N614" s="101"/>
    </row>
    <row r="615" spans="1:14" x14ac:dyDescent="0.25">
      <c r="A615" s="25">
        <f t="shared" si="29"/>
        <v>605</v>
      </c>
      <c r="B615" s="77" t="s">
        <v>829</v>
      </c>
      <c r="C615" s="47" t="s">
        <v>1442</v>
      </c>
      <c r="D615" s="25" t="s">
        <v>1138</v>
      </c>
      <c r="E615" s="78">
        <v>73.59</v>
      </c>
      <c r="F615" s="25">
        <f t="shared" si="27"/>
        <v>29.999999999999996</v>
      </c>
      <c r="G615" s="78">
        <v>2207.6999999999998</v>
      </c>
      <c r="H615" s="78"/>
      <c r="I615" s="78">
        <f>250</f>
        <v>250</v>
      </c>
      <c r="J615" s="78">
        <f>1150</f>
        <v>1150</v>
      </c>
      <c r="K615" s="78">
        <f>400</f>
        <v>400</v>
      </c>
      <c r="L615" s="78">
        <f t="shared" si="28"/>
        <v>4007.7</v>
      </c>
      <c r="M615" s="25"/>
      <c r="N615" s="101"/>
    </row>
    <row r="616" spans="1:14" x14ac:dyDescent="0.25">
      <c r="A616" s="25">
        <f t="shared" si="29"/>
        <v>606</v>
      </c>
      <c r="B616" s="77" t="s">
        <v>829</v>
      </c>
      <c r="C616" s="47" t="s">
        <v>1443</v>
      </c>
      <c r="D616" s="25" t="s">
        <v>1138</v>
      </c>
      <c r="E616" s="78">
        <v>73.59</v>
      </c>
      <c r="F616" s="25">
        <f t="shared" si="27"/>
        <v>29.999999999999996</v>
      </c>
      <c r="G616" s="78">
        <v>2207.6999999999998</v>
      </c>
      <c r="H616" s="78"/>
      <c r="I616" s="78">
        <f>250</f>
        <v>250</v>
      </c>
      <c r="J616" s="78">
        <f>1150</f>
        <v>1150</v>
      </c>
      <c r="K616" s="78">
        <f>400</f>
        <v>400</v>
      </c>
      <c r="L616" s="78">
        <f t="shared" si="28"/>
        <v>4007.7</v>
      </c>
      <c r="M616" s="25"/>
      <c r="N616" s="101"/>
    </row>
    <row r="617" spans="1:14" x14ac:dyDescent="0.25">
      <c r="A617" s="25">
        <f t="shared" si="29"/>
        <v>607</v>
      </c>
      <c r="B617" s="77" t="s">
        <v>829</v>
      </c>
      <c r="C617" s="47" t="s">
        <v>1444</v>
      </c>
      <c r="D617" s="25" t="s">
        <v>1138</v>
      </c>
      <c r="E617" s="78">
        <v>73.59</v>
      </c>
      <c r="F617" s="25">
        <f t="shared" si="27"/>
        <v>29.999999999999996</v>
      </c>
      <c r="G617" s="78">
        <v>2207.6999999999998</v>
      </c>
      <c r="H617" s="78"/>
      <c r="I617" s="78">
        <f>250</f>
        <v>250</v>
      </c>
      <c r="J617" s="78">
        <f>1150</f>
        <v>1150</v>
      </c>
      <c r="K617" s="78">
        <f>400</f>
        <v>400</v>
      </c>
      <c r="L617" s="78">
        <f t="shared" si="28"/>
        <v>4007.7</v>
      </c>
      <c r="M617" s="25"/>
      <c r="N617" s="101"/>
    </row>
    <row r="618" spans="1:14" x14ac:dyDescent="0.25">
      <c r="A618" s="25">
        <f t="shared" si="29"/>
        <v>608</v>
      </c>
      <c r="B618" s="77" t="s">
        <v>829</v>
      </c>
      <c r="C618" s="47" t="s">
        <v>1445</v>
      </c>
      <c r="D618" s="25" t="s">
        <v>1138</v>
      </c>
      <c r="E618" s="78">
        <v>73.59</v>
      </c>
      <c r="F618" s="25">
        <f t="shared" si="27"/>
        <v>29.999999999999996</v>
      </c>
      <c r="G618" s="78">
        <v>2207.6999999999998</v>
      </c>
      <c r="H618" s="78"/>
      <c r="I618" s="78">
        <f>250</f>
        <v>250</v>
      </c>
      <c r="J618" s="78">
        <f>1150</f>
        <v>1150</v>
      </c>
      <c r="K618" s="78">
        <f>400</f>
        <v>400</v>
      </c>
      <c r="L618" s="78">
        <f t="shared" si="28"/>
        <v>4007.7</v>
      </c>
      <c r="M618" s="25"/>
      <c r="N618" s="101"/>
    </row>
    <row r="619" spans="1:14" x14ac:dyDescent="0.25">
      <c r="A619" s="25">
        <f t="shared" si="29"/>
        <v>609</v>
      </c>
      <c r="B619" s="77" t="s">
        <v>829</v>
      </c>
      <c r="C619" s="47" t="s">
        <v>1446</v>
      </c>
      <c r="D619" s="25" t="s">
        <v>1138</v>
      </c>
      <c r="E619" s="78">
        <v>73.59</v>
      </c>
      <c r="F619" s="25">
        <f t="shared" si="27"/>
        <v>29.999999999999996</v>
      </c>
      <c r="G619" s="78">
        <v>2207.6999999999998</v>
      </c>
      <c r="H619" s="78"/>
      <c r="I619" s="78">
        <f>250</f>
        <v>250</v>
      </c>
      <c r="J619" s="78">
        <f>1150</f>
        <v>1150</v>
      </c>
      <c r="K619" s="78">
        <f>400</f>
        <v>400</v>
      </c>
      <c r="L619" s="78">
        <f t="shared" si="28"/>
        <v>4007.7</v>
      </c>
      <c r="M619" s="25"/>
      <c r="N619" s="101"/>
    </row>
    <row r="620" spans="1:14" x14ac:dyDescent="0.25">
      <c r="A620" s="25">
        <f t="shared" si="29"/>
        <v>610</v>
      </c>
      <c r="B620" s="77" t="s">
        <v>829</v>
      </c>
      <c r="C620" s="47" t="s">
        <v>1447</v>
      </c>
      <c r="D620" s="25" t="s">
        <v>1138</v>
      </c>
      <c r="E620" s="78">
        <v>73.59</v>
      </c>
      <c r="F620" s="25">
        <f t="shared" si="27"/>
        <v>29.999999999999996</v>
      </c>
      <c r="G620" s="78">
        <v>2207.6999999999998</v>
      </c>
      <c r="H620" s="78"/>
      <c r="I620" s="78">
        <f>250</f>
        <v>250</v>
      </c>
      <c r="J620" s="78">
        <f>1150</f>
        <v>1150</v>
      </c>
      <c r="K620" s="78">
        <f>400</f>
        <v>400</v>
      </c>
      <c r="L620" s="78">
        <f t="shared" si="28"/>
        <v>4007.7</v>
      </c>
      <c r="M620" s="25"/>
      <c r="N620" s="101"/>
    </row>
    <row r="621" spans="1:14" x14ac:dyDescent="0.25">
      <c r="A621" s="25">
        <f t="shared" si="29"/>
        <v>611</v>
      </c>
      <c r="B621" s="77" t="s">
        <v>829</v>
      </c>
      <c r="C621" s="47" t="s">
        <v>1448</v>
      </c>
      <c r="D621" s="25" t="s">
        <v>1138</v>
      </c>
      <c r="E621" s="78">
        <v>73.59</v>
      </c>
      <c r="F621" s="25">
        <f t="shared" si="27"/>
        <v>29.999999999999996</v>
      </c>
      <c r="G621" s="78">
        <v>2207.6999999999998</v>
      </c>
      <c r="H621" s="78"/>
      <c r="I621" s="78">
        <f>250</f>
        <v>250</v>
      </c>
      <c r="J621" s="78">
        <f>1150</f>
        <v>1150</v>
      </c>
      <c r="K621" s="78">
        <f>400</f>
        <v>400</v>
      </c>
      <c r="L621" s="78">
        <f t="shared" si="28"/>
        <v>4007.7</v>
      </c>
      <c r="M621" s="25"/>
      <c r="N621" s="101"/>
    </row>
    <row r="622" spans="1:14" x14ac:dyDescent="0.25">
      <c r="A622" s="25">
        <f t="shared" si="29"/>
        <v>612</v>
      </c>
      <c r="B622" s="77" t="s">
        <v>829</v>
      </c>
      <c r="C622" s="47" t="s">
        <v>1449</v>
      </c>
      <c r="D622" s="25" t="s">
        <v>1138</v>
      </c>
      <c r="E622" s="78">
        <v>73.59</v>
      </c>
      <c r="F622" s="25">
        <f t="shared" si="27"/>
        <v>29.999999999999996</v>
      </c>
      <c r="G622" s="78">
        <v>2207.6999999999998</v>
      </c>
      <c r="H622" s="78"/>
      <c r="I622" s="78">
        <f>250</f>
        <v>250</v>
      </c>
      <c r="J622" s="78">
        <f>1150</f>
        <v>1150</v>
      </c>
      <c r="K622" s="78">
        <f>400</f>
        <v>400</v>
      </c>
      <c r="L622" s="78">
        <f t="shared" si="28"/>
        <v>4007.7</v>
      </c>
      <c r="M622" s="25"/>
      <c r="N622" s="101"/>
    </row>
    <row r="623" spans="1:14" x14ac:dyDescent="0.25">
      <c r="A623" s="25">
        <f t="shared" si="29"/>
        <v>613</v>
      </c>
      <c r="B623" s="77" t="s">
        <v>829</v>
      </c>
      <c r="C623" s="47" t="s">
        <v>1450</v>
      </c>
      <c r="D623" s="25" t="s">
        <v>1138</v>
      </c>
      <c r="E623" s="78">
        <v>73.59</v>
      </c>
      <c r="F623" s="25">
        <f t="shared" si="27"/>
        <v>29.999999999999996</v>
      </c>
      <c r="G623" s="78">
        <v>2207.6999999999998</v>
      </c>
      <c r="H623" s="78"/>
      <c r="I623" s="78">
        <f>250</f>
        <v>250</v>
      </c>
      <c r="J623" s="78">
        <f>1150</f>
        <v>1150</v>
      </c>
      <c r="K623" s="78">
        <f>400</f>
        <v>400</v>
      </c>
      <c r="L623" s="78">
        <f t="shared" si="28"/>
        <v>4007.7</v>
      </c>
      <c r="M623" s="25"/>
      <c r="N623" s="101"/>
    </row>
    <row r="624" spans="1:14" x14ac:dyDescent="0.25">
      <c r="A624" s="25">
        <f t="shared" si="29"/>
        <v>614</v>
      </c>
      <c r="B624" s="77" t="s">
        <v>829</v>
      </c>
      <c r="C624" s="47" t="s">
        <v>1451</v>
      </c>
      <c r="D624" s="25" t="s">
        <v>1138</v>
      </c>
      <c r="E624" s="78">
        <v>73.59</v>
      </c>
      <c r="F624" s="25">
        <f t="shared" si="27"/>
        <v>29.999999999999996</v>
      </c>
      <c r="G624" s="78">
        <v>2207.6999999999998</v>
      </c>
      <c r="H624" s="78"/>
      <c r="I624" s="78">
        <f>250</f>
        <v>250</v>
      </c>
      <c r="J624" s="78">
        <f>1150</f>
        <v>1150</v>
      </c>
      <c r="K624" s="78">
        <f>400</f>
        <v>400</v>
      </c>
      <c r="L624" s="78">
        <f t="shared" si="28"/>
        <v>4007.7</v>
      </c>
      <c r="M624" s="25"/>
      <c r="N624" s="101"/>
    </row>
    <row r="625" spans="1:14" x14ac:dyDescent="0.25">
      <c r="A625" s="25">
        <f t="shared" si="29"/>
        <v>615</v>
      </c>
      <c r="B625" s="77" t="s">
        <v>829</v>
      </c>
      <c r="C625" s="47" t="s">
        <v>1452</v>
      </c>
      <c r="D625" s="25" t="s">
        <v>1138</v>
      </c>
      <c r="E625" s="78">
        <v>73.59</v>
      </c>
      <c r="F625" s="25">
        <f t="shared" si="27"/>
        <v>29.999999999999996</v>
      </c>
      <c r="G625" s="78">
        <v>2207.6999999999998</v>
      </c>
      <c r="H625" s="78"/>
      <c r="I625" s="78">
        <f>250</f>
        <v>250</v>
      </c>
      <c r="J625" s="78">
        <f>1150</f>
        <v>1150</v>
      </c>
      <c r="K625" s="78">
        <f>400</f>
        <v>400</v>
      </c>
      <c r="L625" s="78">
        <f t="shared" si="28"/>
        <v>4007.7</v>
      </c>
      <c r="M625" s="25"/>
      <c r="N625" s="101"/>
    </row>
    <row r="626" spans="1:14" x14ac:dyDescent="0.25">
      <c r="A626" s="25">
        <f t="shared" si="29"/>
        <v>616</v>
      </c>
      <c r="B626" s="77" t="s">
        <v>829</v>
      </c>
      <c r="C626" s="47" t="s">
        <v>1453</v>
      </c>
      <c r="D626" s="25" t="s">
        <v>1138</v>
      </c>
      <c r="E626" s="78">
        <v>73.59</v>
      </c>
      <c r="F626" s="25">
        <f t="shared" si="27"/>
        <v>29.999999999999996</v>
      </c>
      <c r="G626" s="78">
        <v>2207.6999999999998</v>
      </c>
      <c r="H626" s="78"/>
      <c r="I626" s="78">
        <f>250</f>
        <v>250</v>
      </c>
      <c r="J626" s="78">
        <f>1150</f>
        <v>1150</v>
      </c>
      <c r="K626" s="78">
        <f>400</f>
        <v>400</v>
      </c>
      <c r="L626" s="78">
        <f t="shared" si="28"/>
        <v>4007.7</v>
      </c>
      <c r="M626" s="25"/>
      <c r="N626" s="101"/>
    </row>
    <row r="627" spans="1:14" x14ac:dyDescent="0.25">
      <c r="A627" s="25">
        <f t="shared" si="29"/>
        <v>617</v>
      </c>
      <c r="B627" s="77" t="s">
        <v>829</v>
      </c>
      <c r="C627" s="47" t="s">
        <v>1454</v>
      </c>
      <c r="D627" s="25" t="s">
        <v>1138</v>
      </c>
      <c r="E627" s="78">
        <v>73.59</v>
      </c>
      <c r="F627" s="25">
        <f t="shared" si="27"/>
        <v>29.999999999999996</v>
      </c>
      <c r="G627" s="78">
        <v>2207.6999999999998</v>
      </c>
      <c r="H627" s="78"/>
      <c r="I627" s="78">
        <f>250</f>
        <v>250</v>
      </c>
      <c r="J627" s="78">
        <f>1150</f>
        <v>1150</v>
      </c>
      <c r="K627" s="78">
        <f>400</f>
        <v>400</v>
      </c>
      <c r="L627" s="78">
        <f t="shared" si="28"/>
        <v>4007.7</v>
      </c>
      <c r="M627" s="25"/>
      <c r="N627" s="101"/>
    </row>
    <row r="628" spans="1:14" x14ac:dyDescent="0.25">
      <c r="A628" s="25">
        <f t="shared" si="29"/>
        <v>618</v>
      </c>
      <c r="B628" s="77" t="s">
        <v>829</v>
      </c>
      <c r="C628" s="47" t="s">
        <v>1455</v>
      </c>
      <c r="D628" s="25" t="s">
        <v>1138</v>
      </c>
      <c r="E628" s="78">
        <v>73.59</v>
      </c>
      <c r="F628" s="25">
        <f t="shared" si="27"/>
        <v>29.999999999999996</v>
      </c>
      <c r="G628" s="78">
        <v>2207.6999999999998</v>
      </c>
      <c r="H628" s="78"/>
      <c r="I628" s="78">
        <f>250</f>
        <v>250</v>
      </c>
      <c r="J628" s="78">
        <f>1150</f>
        <v>1150</v>
      </c>
      <c r="K628" s="78">
        <f>400</f>
        <v>400</v>
      </c>
      <c r="L628" s="78">
        <f t="shared" si="28"/>
        <v>4007.7</v>
      </c>
      <c r="M628" s="25"/>
      <c r="N628" s="101"/>
    </row>
    <row r="629" spans="1:14" x14ac:dyDescent="0.25">
      <c r="A629" s="25">
        <f t="shared" si="29"/>
        <v>619</v>
      </c>
      <c r="B629" s="77" t="s">
        <v>829</v>
      </c>
      <c r="C629" s="47" t="s">
        <v>1456</v>
      </c>
      <c r="D629" s="25" t="s">
        <v>1138</v>
      </c>
      <c r="E629" s="78">
        <v>73.59</v>
      </c>
      <c r="F629" s="25">
        <f t="shared" si="27"/>
        <v>29.999999999999996</v>
      </c>
      <c r="G629" s="78">
        <v>2207.6999999999998</v>
      </c>
      <c r="H629" s="78"/>
      <c r="I629" s="78">
        <f>250</f>
        <v>250</v>
      </c>
      <c r="J629" s="78">
        <f>1150</f>
        <v>1150</v>
      </c>
      <c r="K629" s="78">
        <f>400</f>
        <v>400</v>
      </c>
      <c r="L629" s="78">
        <f t="shared" si="28"/>
        <v>4007.7</v>
      </c>
      <c r="M629" s="25"/>
      <c r="N629" s="101"/>
    </row>
    <row r="630" spans="1:14" x14ac:dyDescent="0.25">
      <c r="A630" s="25">
        <f t="shared" si="29"/>
        <v>620</v>
      </c>
      <c r="B630" s="77" t="s">
        <v>829</v>
      </c>
      <c r="C630" s="47" t="s">
        <v>1457</v>
      </c>
      <c r="D630" s="25" t="s">
        <v>1138</v>
      </c>
      <c r="E630" s="78">
        <v>73.59</v>
      </c>
      <c r="F630" s="25">
        <f t="shared" si="27"/>
        <v>29.999999999999996</v>
      </c>
      <c r="G630" s="78">
        <v>2207.6999999999998</v>
      </c>
      <c r="H630" s="78"/>
      <c r="I630" s="78">
        <f>250</f>
        <v>250</v>
      </c>
      <c r="J630" s="78">
        <f>1150</f>
        <v>1150</v>
      </c>
      <c r="K630" s="78">
        <f>400</f>
        <v>400</v>
      </c>
      <c r="L630" s="78">
        <f t="shared" si="28"/>
        <v>4007.7</v>
      </c>
      <c r="M630" s="25"/>
      <c r="N630" s="101"/>
    </row>
    <row r="631" spans="1:14" x14ac:dyDescent="0.25">
      <c r="A631" s="25">
        <f t="shared" si="29"/>
        <v>621</v>
      </c>
      <c r="B631" s="77" t="s">
        <v>829</v>
      </c>
      <c r="C631" s="47" t="s">
        <v>1458</v>
      </c>
      <c r="D631" s="25" t="s">
        <v>1138</v>
      </c>
      <c r="E631" s="78">
        <v>73.59</v>
      </c>
      <c r="F631" s="25">
        <f t="shared" si="27"/>
        <v>29.999999999999996</v>
      </c>
      <c r="G631" s="78">
        <v>2207.6999999999998</v>
      </c>
      <c r="H631" s="78"/>
      <c r="I631" s="78">
        <f>250</f>
        <v>250</v>
      </c>
      <c r="J631" s="78">
        <f>1150</f>
        <v>1150</v>
      </c>
      <c r="K631" s="78">
        <f>400</f>
        <v>400</v>
      </c>
      <c r="L631" s="78">
        <f t="shared" si="28"/>
        <v>4007.7</v>
      </c>
      <c r="M631" s="25"/>
      <c r="N631" s="101"/>
    </row>
    <row r="632" spans="1:14" x14ac:dyDescent="0.25">
      <c r="A632" s="25">
        <f t="shared" si="29"/>
        <v>622</v>
      </c>
      <c r="B632" s="77" t="s">
        <v>829</v>
      </c>
      <c r="C632" s="47" t="s">
        <v>1459</v>
      </c>
      <c r="D632" s="25" t="s">
        <v>1138</v>
      </c>
      <c r="E632" s="78">
        <v>73.59</v>
      </c>
      <c r="F632" s="25">
        <f t="shared" si="27"/>
        <v>29.999999999999996</v>
      </c>
      <c r="G632" s="78">
        <v>2207.6999999999998</v>
      </c>
      <c r="H632" s="78"/>
      <c r="I632" s="78">
        <f>250</f>
        <v>250</v>
      </c>
      <c r="J632" s="78">
        <f>1150</f>
        <v>1150</v>
      </c>
      <c r="K632" s="78">
        <f>400</f>
        <v>400</v>
      </c>
      <c r="L632" s="78">
        <f t="shared" si="28"/>
        <v>4007.7</v>
      </c>
      <c r="M632" s="25"/>
      <c r="N632" s="101"/>
    </row>
    <row r="633" spans="1:14" x14ac:dyDescent="0.25">
      <c r="A633" s="25">
        <f t="shared" si="29"/>
        <v>623</v>
      </c>
      <c r="B633" s="77" t="s">
        <v>829</v>
      </c>
      <c r="C633" s="47" t="s">
        <v>1460</v>
      </c>
      <c r="D633" s="25" t="s">
        <v>1138</v>
      </c>
      <c r="E633" s="78">
        <v>73.59</v>
      </c>
      <c r="F633" s="25">
        <f t="shared" si="27"/>
        <v>29.999999999999996</v>
      </c>
      <c r="G633" s="78">
        <v>2207.6999999999998</v>
      </c>
      <c r="H633" s="78"/>
      <c r="I633" s="78">
        <f>250</f>
        <v>250</v>
      </c>
      <c r="J633" s="78">
        <f>1150</f>
        <v>1150</v>
      </c>
      <c r="K633" s="78">
        <f>400</f>
        <v>400</v>
      </c>
      <c r="L633" s="78">
        <f t="shared" si="28"/>
        <v>4007.7</v>
      </c>
      <c r="M633" s="25"/>
      <c r="N633" s="101"/>
    </row>
    <row r="634" spans="1:14" x14ac:dyDescent="0.25">
      <c r="A634" s="25">
        <f t="shared" si="29"/>
        <v>624</v>
      </c>
      <c r="B634" s="77" t="s">
        <v>829</v>
      </c>
      <c r="C634" s="47" t="s">
        <v>1461</v>
      </c>
      <c r="D634" s="25" t="s">
        <v>1138</v>
      </c>
      <c r="E634" s="78">
        <v>73.59</v>
      </c>
      <c r="F634" s="25">
        <f t="shared" si="27"/>
        <v>29.999999999999996</v>
      </c>
      <c r="G634" s="78">
        <v>2207.6999999999998</v>
      </c>
      <c r="H634" s="78"/>
      <c r="I634" s="78">
        <f>250</f>
        <v>250</v>
      </c>
      <c r="J634" s="78">
        <f>1150</f>
        <v>1150</v>
      </c>
      <c r="K634" s="78">
        <f>400</f>
        <v>400</v>
      </c>
      <c r="L634" s="78">
        <f t="shared" si="28"/>
        <v>4007.7</v>
      </c>
      <c r="M634" s="25"/>
      <c r="N634" s="101"/>
    </row>
    <row r="635" spans="1:14" x14ac:dyDescent="0.25">
      <c r="A635" s="25">
        <f t="shared" si="29"/>
        <v>625</v>
      </c>
      <c r="B635" s="77" t="s">
        <v>829</v>
      </c>
      <c r="C635" s="47" t="s">
        <v>1462</v>
      </c>
      <c r="D635" s="25" t="s">
        <v>1138</v>
      </c>
      <c r="E635" s="78">
        <v>73.59</v>
      </c>
      <c r="F635" s="25">
        <f t="shared" si="27"/>
        <v>29.999999999999996</v>
      </c>
      <c r="G635" s="78">
        <v>2207.6999999999998</v>
      </c>
      <c r="H635" s="78"/>
      <c r="I635" s="78">
        <f>250</f>
        <v>250</v>
      </c>
      <c r="J635" s="78">
        <f>1150</f>
        <v>1150</v>
      </c>
      <c r="K635" s="78">
        <f>400</f>
        <v>400</v>
      </c>
      <c r="L635" s="78">
        <f t="shared" si="28"/>
        <v>4007.7</v>
      </c>
      <c r="M635" s="25"/>
      <c r="N635" s="101"/>
    </row>
    <row r="636" spans="1:14" x14ac:dyDescent="0.25">
      <c r="A636" s="25">
        <f t="shared" si="29"/>
        <v>626</v>
      </c>
      <c r="B636" s="77" t="s">
        <v>829</v>
      </c>
      <c r="C636" s="47" t="s">
        <v>1463</v>
      </c>
      <c r="D636" s="25" t="s">
        <v>1138</v>
      </c>
      <c r="E636" s="78">
        <v>73.59</v>
      </c>
      <c r="F636" s="25">
        <f t="shared" si="27"/>
        <v>29.999999999999996</v>
      </c>
      <c r="G636" s="78">
        <v>2207.6999999999998</v>
      </c>
      <c r="H636" s="78"/>
      <c r="I636" s="78">
        <f>250</f>
        <v>250</v>
      </c>
      <c r="J636" s="78">
        <f>1150</f>
        <v>1150</v>
      </c>
      <c r="K636" s="78">
        <f>400</f>
        <v>400</v>
      </c>
      <c r="L636" s="78">
        <f t="shared" si="28"/>
        <v>4007.7</v>
      </c>
      <c r="M636" s="25"/>
      <c r="N636" s="101"/>
    </row>
    <row r="637" spans="1:14" x14ac:dyDescent="0.25">
      <c r="A637" s="25">
        <f t="shared" si="29"/>
        <v>627</v>
      </c>
      <c r="B637" s="77" t="s">
        <v>829</v>
      </c>
      <c r="C637" s="47" t="s">
        <v>1464</v>
      </c>
      <c r="D637" s="25" t="s">
        <v>1138</v>
      </c>
      <c r="E637" s="78">
        <v>73.59</v>
      </c>
      <c r="F637" s="25">
        <f t="shared" si="27"/>
        <v>29.999999999999996</v>
      </c>
      <c r="G637" s="78">
        <v>2207.6999999999998</v>
      </c>
      <c r="H637" s="78"/>
      <c r="I637" s="78">
        <f>250</f>
        <v>250</v>
      </c>
      <c r="J637" s="78">
        <f>1150</f>
        <v>1150</v>
      </c>
      <c r="K637" s="78">
        <f>400</f>
        <v>400</v>
      </c>
      <c r="L637" s="78">
        <f t="shared" si="28"/>
        <v>4007.7</v>
      </c>
      <c r="M637" s="25"/>
      <c r="N637" s="101"/>
    </row>
    <row r="638" spans="1:14" x14ac:dyDescent="0.25">
      <c r="A638" s="25">
        <f t="shared" si="29"/>
        <v>628</v>
      </c>
      <c r="B638" s="77" t="s">
        <v>829</v>
      </c>
      <c r="C638" s="47" t="s">
        <v>1465</v>
      </c>
      <c r="D638" s="25" t="s">
        <v>1138</v>
      </c>
      <c r="E638" s="78">
        <v>73.59</v>
      </c>
      <c r="F638" s="25">
        <f t="shared" si="27"/>
        <v>29.999999999999996</v>
      </c>
      <c r="G638" s="78">
        <v>2207.6999999999998</v>
      </c>
      <c r="H638" s="78"/>
      <c r="I638" s="78">
        <f>250</f>
        <v>250</v>
      </c>
      <c r="J638" s="78">
        <f>1150</f>
        <v>1150</v>
      </c>
      <c r="K638" s="78">
        <f>400</f>
        <v>400</v>
      </c>
      <c r="L638" s="78">
        <f t="shared" si="28"/>
        <v>4007.7</v>
      </c>
      <c r="M638" s="25"/>
      <c r="N638" s="101"/>
    </row>
    <row r="639" spans="1:14" x14ac:dyDescent="0.25">
      <c r="A639" s="25">
        <f t="shared" si="29"/>
        <v>629</v>
      </c>
      <c r="B639" s="77" t="s">
        <v>829</v>
      </c>
      <c r="C639" s="47" t="s">
        <v>1466</v>
      </c>
      <c r="D639" s="25" t="s">
        <v>1138</v>
      </c>
      <c r="E639" s="78">
        <v>73.59</v>
      </c>
      <c r="F639" s="25">
        <f t="shared" si="27"/>
        <v>29.999999999999996</v>
      </c>
      <c r="G639" s="78">
        <v>2207.6999999999998</v>
      </c>
      <c r="H639" s="78"/>
      <c r="I639" s="78">
        <f>250</f>
        <v>250</v>
      </c>
      <c r="J639" s="78">
        <f>1150</f>
        <v>1150</v>
      </c>
      <c r="K639" s="78">
        <f>400</f>
        <v>400</v>
      </c>
      <c r="L639" s="78">
        <f t="shared" si="28"/>
        <v>4007.7</v>
      </c>
      <c r="M639" s="25"/>
      <c r="N639" s="101"/>
    </row>
    <row r="640" spans="1:14" x14ac:dyDescent="0.25">
      <c r="A640" s="25">
        <f t="shared" si="29"/>
        <v>630</v>
      </c>
      <c r="B640" s="77" t="s">
        <v>829</v>
      </c>
      <c r="C640" s="47" t="s">
        <v>1467</v>
      </c>
      <c r="D640" s="25" t="s">
        <v>1138</v>
      </c>
      <c r="E640" s="78">
        <v>73.59</v>
      </c>
      <c r="F640" s="25">
        <f t="shared" si="27"/>
        <v>29.999999999999996</v>
      </c>
      <c r="G640" s="78">
        <v>2207.6999999999998</v>
      </c>
      <c r="H640" s="78"/>
      <c r="I640" s="78">
        <f>250</f>
        <v>250</v>
      </c>
      <c r="J640" s="78">
        <f>1150</f>
        <v>1150</v>
      </c>
      <c r="K640" s="78">
        <f>400</f>
        <v>400</v>
      </c>
      <c r="L640" s="78">
        <f t="shared" si="28"/>
        <v>4007.7</v>
      </c>
      <c r="M640" s="25"/>
      <c r="N640" s="101"/>
    </row>
    <row r="641" spans="1:14" x14ac:dyDescent="0.25">
      <c r="A641" s="25">
        <f t="shared" si="29"/>
        <v>631</v>
      </c>
      <c r="B641" s="77" t="s">
        <v>829</v>
      </c>
      <c r="C641" s="47" t="s">
        <v>1468</v>
      </c>
      <c r="D641" s="25" t="s">
        <v>1138</v>
      </c>
      <c r="E641" s="78">
        <v>73.59</v>
      </c>
      <c r="F641" s="25">
        <f t="shared" si="27"/>
        <v>29.999999999999996</v>
      </c>
      <c r="G641" s="78">
        <v>2207.6999999999998</v>
      </c>
      <c r="H641" s="78"/>
      <c r="I641" s="78">
        <f>250</f>
        <v>250</v>
      </c>
      <c r="J641" s="78">
        <f>1150</f>
        <v>1150</v>
      </c>
      <c r="K641" s="78">
        <f>400</f>
        <v>400</v>
      </c>
      <c r="L641" s="78">
        <f t="shared" si="28"/>
        <v>4007.7</v>
      </c>
      <c r="M641" s="25"/>
      <c r="N641" s="101"/>
    </row>
    <row r="642" spans="1:14" x14ac:dyDescent="0.25">
      <c r="A642" s="25">
        <f t="shared" si="29"/>
        <v>632</v>
      </c>
      <c r="B642" s="77" t="s">
        <v>829</v>
      </c>
      <c r="C642" s="47" t="s">
        <v>1469</v>
      </c>
      <c r="D642" s="25" t="s">
        <v>1138</v>
      </c>
      <c r="E642" s="78">
        <v>73.59</v>
      </c>
      <c r="F642" s="25">
        <f t="shared" si="27"/>
        <v>29.999999999999996</v>
      </c>
      <c r="G642" s="78">
        <v>2207.6999999999998</v>
      </c>
      <c r="H642" s="78"/>
      <c r="I642" s="78">
        <f>250</f>
        <v>250</v>
      </c>
      <c r="J642" s="78">
        <f>1150</f>
        <v>1150</v>
      </c>
      <c r="K642" s="78">
        <f>400</f>
        <v>400</v>
      </c>
      <c r="L642" s="78">
        <f t="shared" si="28"/>
        <v>4007.7</v>
      </c>
      <c r="M642" s="25"/>
      <c r="N642" s="101"/>
    </row>
    <row r="643" spans="1:14" x14ac:dyDescent="0.25">
      <c r="A643" s="25">
        <f t="shared" si="29"/>
        <v>633</v>
      </c>
      <c r="B643" s="77" t="s">
        <v>829</v>
      </c>
      <c r="C643" s="47" t="s">
        <v>1470</v>
      </c>
      <c r="D643" s="25" t="s">
        <v>1138</v>
      </c>
      <c r="E643" s="78">
        <v>73.59</v>
      </c>
      <c r="F643" s="25">
        <f t="shared" si="27"/>
        <v>29.999999999999996</v>
      </c>
      <c r="G643" s="78">
        <v>2207.6999999999998</v>
      </c>
      <c r="H643" s="78"/>
      <c r="I643" s="78">
        <f>250</f>
        <v>250</v>
      </c>
      <c r="J643" s="78">
        <f>1150</f>
        <v>1150</v>
      </c>
      <c r="K643" s="78">
        <f>400</f>
        <v>400</v>
      </c>
      <c r="L643" s="78">
        <f t="shared" si="28"/>
        <v>4007.7</v>
      </c>
      <c r="M643" s="25"/>
      <c r="N643" s="101"/>
    </row>
    <row r="644" spans="1:14" x14ac:dyDescent="0.25">
      <c r="A644" s="25">
        <f t="shared" si="29"/>
        <v>634</v>
      </c>
      <c r="B644" s="77" t="s">
        <v>829</v>
      </c>
      <c r="C644" s="47" t="s">
        <v>1471</v>
      </c>
      <c r="D644" s="25" t="s">
        <v>1138</v>
      </c>
      <c r="E644" s="78">
        <v>73.59</v>
      </c>
      <c r="F644" s="25">
        <f t="shared" si="27"/>
        <v>29.999999999999996</v>
      </c>
      <c r="G644" s="78">
        <v>2207.6999999999998</v>
      </c>
      <c r="H644" s="78"/>
      <c r="I644" s="78">
        <f>250</f>
        <v>250</v>
      </c>
      <c r="J644" s="78">
        <f>1150</f>
        <v>1150</v>
      </c>
      <c r="K644" s="78">
        <f>400</f>
        <v>400</v>
      </c>
      <c r="L644" s="78">
        <f t="shared" si="28"/>
        <v>4007.7</v>
      </c>
      <c r="M644" s="25"/>
      <c r="N644" s="101"/>
    </row>
    <row r="645" spans="1:14" x14ac:dyDescent="0.25">
      <c r="A645" s="25">
        <f t="shared" si="29"/>
        <v>635</v>
      </c>
      <c r="B645" s="77" t="s">
        <v>829</v>
      </c>
      <c r="C645" s="47" t="s">
        <v>1472</v>
      </c>
      <c r="D645" s="25" t="s">
        <v>1138</v>
      </c>
      <c r="E645" s="78">
        <v>73.59</v>
      </c>
      <c r="F645" s="25">
        <f t="shared" si="27"/>
        <v>29.999999999999996</v>
      </c>
      <c r="G645" s="78">
        <v>2207.6999999999998</v>
      </c>
      <c r="H645" s="78"/>
      <c r="I645" s="78">
        <f>250</f>
        <v>250</v>
      </c>
      <c r="J645" s="78">
        <f>1150</f>
        <v>1150</v>
      </c>
      <c r="K645" s="78">
        <f>400</f>
        <v>400</v>
      </c>
      <c r="L645" s="78">
        <f t="shared" si="28"/>
        <v>4007.7</v>
      </c>
      <c r="M645" s="25"/>
      <c r="N645" s="101"/>
    </row>
    <row r="646" spans="1:14" x14ac:dyDescent="0.25">
      <c r="A646" s="25">
        <f t="shared" si="29"/>
        <v>636</v>
      </c>
      <c r="B646" s="77" t="s">
        <v>829</v>
      </c>
      <c r="C646" s="47" t="s">
        <v>1473</v>
      </c>
      <c r="D646" s="25" t="s">
        <v>831</v>
      </c>
      <c r="E646" s="78">
        <v>71.400000000000006</v>
      </c>
      <c r="F646" s="25">
        <f t="shared" si="27"/>
        <v>29.999999999999996</v>
      </c>
      <c r="G646" s="78">
        <v>2142</v>
      </c>
      <c r="H646" s="78">
        <v>35</v>
      </c>
      <c r="I646" s="78">
        <v>250</v>
      </c>
      <c r="J646" s="78">
        <v>1380</v>
      </c>
      <c r="K646" s="78">
        <v>400</v>
      </c>
      <c r="L646" s="78">
        <f t="shared" si="28"/>
        <v>4207</v>
      </c>
      <c r="M646" s="79"/>
      <c r="N646" s="101"/>
    </row>
    <row r="647" spans="1:14" ht="30" x14ac:dyDescent="0.25">
      <c r="A647" s="25">
        <f t="shared" si="29"/>
        <v>637</v>
      </c>
      <c r="B647" s="77" t="s">
        <v>829</v>
      </c>
      <c r="C647" s="47" t="s">
        <v>1474</v>
      </c>
      <c r="D647" s="25" t="s">
        <v>831</v>
      </c>
      <c r="E647" s="78">
        <v>71.400000000000006</v>
      </c>
      <c r="F647" s="25">
        <f t="shared" si="27"/>
        <v>29.999999999999996</v>
      </c>
      <c r="G647" s="78">
        <v>2142</v>
      </c>
      <c r="H647" s="78">
        <v>35</v>
      </c>
      <c r="I647" s="78">
        <v>250</v>
      </c>
      <c r="J647" s="78">
        <v>1380</v>
      </c>
      <c r="K647" s="78">
        <v>400</v>
      </c>
      <c r="L647" s="78">
        <f t="shared" si="28"/>
        <v>4207</v>
      </c>
      <c r="M647" s="79"/>
      <c r="N647" s="101"/>
    </row>
    <row r="648" spans="1:14" x14ac:dyDescent="0.25">
      <c r="A648" s="25">
        <f t="shared" si="29"/>
        <v>638</v>
      </c>
      <c r="B648" s="77" t="s">
        <v>829</v>
      </c>
      <c r="C648" s="47" t="s">
        <v>1475</v>
      </c>
      <c r="D648" s="25" t="s">
        <v>831</v>
      </c>
      <c r="E648" s="78">
        <v>71.400000000000006</v>
      </c>
      <c r="F648" s="25">
        <f t="shared" si="27"/>
        <v>29.999999999999996</v>
      </c>
      <c r="G648" s="78">
        <v>2142</v>
      </c>
      <c r="H648" s="78">
        <v>35</v>
      </c>
      <c r="I648" s="78">
        <v>250</v>
      </c>
      <c r="J648" s="78">
        <v>1380</v>
      </c>
      <c r="K648" s="78">
        <v>400</v>
      </c>
      <c r="L648" s="78">
        <f t="shared" si="28"/>
        <v>4207</v>
      </c>
      <c r="M648" s="79"/>
      <c r="N648" s="101"/>
    </row>
    <row r="649" spans="1:14" x14ac:dyDescent="0.25">
      <c r="A649" s="25">
        <f t="shared" si="29"/>
        <v>639</v>
      </c>
      <c r="B649" s="77" t="s">
        <v>829</v>
      </c>
      <c r="C649" s="47" t="s">
        <v>1476</v>
      </c>
      <c r="D649" s="25" t="s">
        <v>831</v>
      </c>
      <c r="E649" s="78">
        <v>71.400000000000006</v>
      </c>
      <c r="F649" s="25">
        <f t="shared" si="27"/>
        <v>29.999999999999996</v>
      </c>
      <c r="G649" s="78">
        <v>2142</v>
      </c>
      <c r="H649" s="78"/>
      <c r="I649" s="78">
        <v>250</v>
      </c>
      <c r="J649" s="78">
        <v>1380</v>
      </c>
      <c r="K649" s="78">
        <v>400</v>
      </c>
      <c r="L649" s="78">
        <f t="shared" si="28"/>
        <v>4172</v>
      </c>
      <c r="M649" s="79"/>
      <c r="N649" s="101"/>
    </row>
    <row r="650" spans="1:14" x14ac:dyDescent="0.25">
      <c r="A650" s="25">
        <f t="shared" si="29"/>
        <v>640</v>
      </c>
      <c r="B650" s="77" t="s">
        <v>829</v>
      </c>
      <c r="C650" s="47" t="s">
        <v>1477</v>
      </c>
      <c r="D650" s="25" t="s">
        <v>1138</v>
      </c>
      <c r="E650" s="78">
        <v>73.59</v>
      </c>
      <c r="F650" s="25">
        <f t="shared" si="27"/>
        <v>29.999999999999996</v>
      </c>
      <c r="G650" s="78">
        <v>2207.6999999999998</v>
      </c>
      <c r="H650" s="78">
        <v>35</v>
      </c>
      <c r="I650" s="78">
        <v>250</v>
      </c>
      <c r="J650" s="78">
        <v>1380</v>
      </c>
      <c r="K650" s="78">
        <v>400</v>
      </c>
      <c r="L650" s="78">
        <f t="shared" si="28"/>
        <v>4272.7</v>
      </c>
      <c r="M650" s="79"/>
      <c r="N650" s="101"/>
    </row>
    <row r="651" spans="1:14" x14ac:dyDescent="0.25">
      <c r="A651" s="25">
        <f t="shared" si="29"/>
        <v>641</v>
      </c>
      <c r="B651" s="77" t="s">
        <v>829</v>
      </c>
      <c r="C651" s="47" t="s">
        <v>1478</v>
      </c>
      <c r="D651" s="25" t="s">
        <v>1138</v>
      </c>
      <c r="E651" s="78">
        <v>73.59</v>
      </c>
      <c r="F651" s="25">
        <f t="shared" ref="F651:F714" si="30">G651/E651</f>
        <v>29.999999999999996</v>
      </c>
      <c r="G651" s="78">
        <v>2207.6999999999998</v>
      </c>
      <c r="H651" s="78"/>
      <c r="I651" s="78">
        <v>250</v>
      </c>
      <c r="J651" s="78">
        <v>1380</v>
      </c>
      <c r="K651" s="78">
        <v>400</v>
      </c>
      <c r="L651" s="78">
        <f t="shared" ref="L651:L714" si="31">SUM(G651:K651)</f>
        <v>4237.7</v>
      </c>
      <c r="M651" s="79"/>
      <c r="N651" s="101"/>
    </row>
    <row r="652" spans="1:14" x14ac:dyDescent="0.25">
      <c r="A652" s="25">
        <f t="shared" si="29"/>
        <v>642</v>
      </c>
      <c r="B652" s="77" t="s">
        <v>829</v>
      </c>
      <c r="C652" s="47" t="s">
        <v>1479</v>
      </c>
      <c r="D652" s="25" t="s">
        <v>1138</v>
      </c>
      <c r="E652" s="78">
        <v>73.59</v>
      </c>
      <c r="F652" s="25">
        <f t="shared" si="30"/>
        <v>29.999999999999996</v>
      </c>
      <c r="G652" s="78">
        <v>2207.6999999999998</v>
      </c>
      <c r="H652" s="78"/>
      <c r="I652" s="78">
        <v>250</v>
      </c>
      <c r="J652" s="78">
        <v>1380</v>
      </c>
      <c r="K652" s="78">
        <v>400</v>
      </c>
      <c r="L652" s="78">
        <f t="shared" si="31"/>
        <v>4237.7</v>
      </c>
      <c r="M652" s="79"/>
      <c r="N652" s="101"/>
    </row>
    <row r="653" spans="1:14" x14ac:dyDescent="0.25">
      <c r="A653" s="25">
        <f t="shared" ref="A653:A716" si="32">A652+1</f>
        <v>643</v>
      </c>
      <c r="B653" s="77" t="s">
        <v>829</v>
      </c>
      <c r="C653" s="47" t="s">
        <v>1480</v>
      </c>
      <c r="D653" s="25" t="s">
        <v>1138</v>
      </c>
      <c r="E653" s="78">
        <v>73.59</v>
      </c>
      <c r="F653" s="25">
        <f t="shared" si="30"/>
        <v>29.999999999999996</v>
      </c>
      <c r="G653" s="78">
        <v>2207.6999999999998</v>
      </c>
      <c r="H653" s="78">
        <v>35</v>
      </c>
      <c r="I653" s="78">
        <v>250</v>
      </c>
      <c r="J653" s="78">
        <v>1380</v>
      </c>
      <c r="K653" s="78">
        <v>400</v>
      </c>
      <c r="L653" s="78">
        <f t="shared" si="31"/>
        <v>4272.7</v>
      </c>
      <c r="M653" s="79"/>
      <c r="N653" s="101"/>
    </row>
    <row r="654" spans="1:14" x14ac:dyDescent="0.25">
      <c r="A654" s="25">
        <f t="shared" si="32"/>
        <v>644</v>
      </c>
      <c r="B654" s="77" t="s">
        <v>829</v>
      </c>
      <c r="C654" s="47" t="s">
        <v>1481</v>
      </c>
      <c r="D654" s="25" t="s">
        <v>1138</v>
      </c>
      <c r="E654" s="78">
        <v>73.59</v>
      </c>
      <c r="F654" s="25">
        <f t="shared" si="30"/>
        <v>29.999999999999996</v>
      </c>
      <c r="G654" s="78">
        <v>2207.6999999999998</v>
      </c>
      <c r="H654" s="78"/>
      <c r="I654" s="78">
        <v>250</v>
      </c>
      <c r="J654" s="78">
        <v>1380</v>
      </c>
      <c r="K654" s="78">
        <v>400</v>
      </c>
      <c r="L654" s="78">
        <f t="shared" si="31"/>
        <v>4237.7</v>
      </c>
      <c r="M654" s="79"/>
      <c r="N654" s="101"/>
    </row>
    <row r="655" spans="1:14" x14ac:dyDescent="0.25">
      <c r="A655" s="25">
        <f t="shared" si="32"/>
        <v>645</v>
      </c>
      <c r="B655" s="77" t="s">
        <v>829</v>
      </c>
      <c r="C655" s="47" t="s">
        <v>1482</v>
      </c>
      <c r="D655" s="25" t="s">
        <v>1138</v>
      </c>
      <c r="E655" s="78">
        <v>73.59</v>
      </c>
      <c r="F655" s="25">
        <f t="shared" si="30"/>
        <v>29.999999999999996</v>
      </c>
      <c r="G655" s="78">
        <v>2207.6999999999998</v>
      </c>
      <c r="H655" s="78"/>
      <c r="I655" s="78">
        <v>250</v>
      </c>
      <c r="J655" s="78">
        <v>1380</v>
      </c>
      <c r="K655" s="78">
        <v>400</v>
      </c>
      <c r="L655" s="78">
        <f t="shared" si="31"/>
        <v>4237.7</v>
      </c>
      <c r="M655" s="79"/>
      <c r="N655" s="101"/>
    </row>
    <row r="656" spans="1:14" x14ac:dyDescent="0.25">
      <c r="A656" s="25">
        <f t="shared" si="32"/>
        <v>646</v>
      </c>
      <c r="B656" s="77" t="s">
        <v>829</v>
      </c>
      <c r="C656" s="47" t="s">
        <v>1483</v>
      </c>
      <c r="D656" s="25" t="s">
        <v>1138</v>
      </c>
      <c r="E656" s="78">
        <v>73.59</v>
      </c>
      <c r="F656" s="25">
        <f t="shared" si="30"/>
        <v>29.999999999999996</v>
      </c>
      <c r="G656" s="78">
        <v>2207.6999999999998</v>
      </c>
      <c r="H656" s="78"/>
      <c r="I656" s="78">
        <v>250</v>
      </c>
      <c r="J656" s="78">
        <v>1150</v>
      </c>
      <c r="K656" s="78">
        <v>400</v>
      </c>
      <c r="L656" s="78">
        <f t="shared" si="31"/>
        <v>4007.7</v>
      </c>
      <c r="M656" s="79"/>
      <c r="N656" s="101"/>
    </row>
    <row r="657" spans="1:14" x14ac:dyDescent="0.25">
      <c r="A657" s="25">
        <f t="shared" si="32"/>
        <v>647</v>
      </c>
      <c r="B657" s="77" t="s">
        <v>829</v>
      </c>
      <c r="C657" s="47" t="s">
        <v>1484</v>
      </c>
      <c r="D657" s="25" t="s">
        <v>1138</v>
      </c>
      <c r="E657" s="78">
        <v>73.59</v>
      </c>
      <c r="F657" s="25">
        <f t="shared" si="30"/>
        <v>29.999999999999996</v>
      </c>
      <c r="G657" s="78">
        <v>2207.6999999999998</v>
      </c>
      <c r="H657" s="78"/>
      <c r="I657" s="78">
        <v>250</v>
      </c>
      <c r="J657" s="78">
        <v>1380</v>
      </c>
      <c r="K657" s="78">
        <v>400</v>
      </c>
      <c r="L657" s="78">
        <f t="shared" si="31"/>
        <v>4237.7</v>
      </c>
      <c r="M657" s="79"/>
      <c r="N657" s="101"/>
    </row>
    <row r="658" spans="1:14" x14ac:dyDescent="0.25">
      <c r="A658" s="25">
        <f t="shared" si="32"/>
        <v>648</v>
      </c>
      <c r="B658" s="77" t="s">
        <v>829</v>
      </c>
      <c r="C658" s="47" t="s">
        <v>1485</v>
      </c>
      <c r="D658" s="25" t="s">
        <v>1138</v>
      </c>
      <c r="E658" s="78">
        <v>73.59</v>
      </c>
      <c r="F658" s="25">
        <f t="shared" si="30"/>
        <v>29.999999999999996</v>
      </c>
      <c r="G658" s="78">
        <v>2207.6999999999998</v>
      </c>
      <c r="H658" s="78"/>
      <c r="I658" s="78">
        <v>250</v>
      </c>
      <c r="J658" s="78">
        <v>1380</v>
      </c>
      <c r="K658" s="78">
        <v>400</v>
      </c>
      <c r="L658" s="78">
        <f t="shared" si="31"/>
        <v>4237.7</v>
      </c>
      <c r="M658" s="79"/>
      <c r="N658" s="101"/>
    </row>
    <row r="659" spans="1:14" x14ac:dyDescent="0.25">
      <c r="A659" s="25">
        <f t="shared" si="32"/>
        <v>649</v>
      </c>
      <c r="B659" s="77" t="s">
        <v>829</v>
      </c>
      <c r="C659" s="47" t="s">
        <v>1486</v>
      </c>
      <c r="D659" s="25" t="s">
        <v>1138</v>
      </c>
      <c r="E659" s="78">
        <v>73.59</v>
      </c>
      <c r="F659" s="25">
        <f t="shared" si="30"/>
        <v>29.999999999999996</v>
      </c>
      <c r="G659" s="78">
        <v>2207.6999999999998</v>
      </c>
      <c r="H659" s="78">
        <v>35</v>
      </c>
      <c r="I659" s="78">
        <v>250</v>
      </c>
      <c r="J659" s="78">
        <v>1380</v>
      </c>
      <c r="K659" s="78">
        <v>400</v>
      </c>
      <c r="L659" s="78">
        <f t="shared" si="31"/>
        <v>4272.7</v>
      </c>
      <c r="M659" s="79"/>
      <c r="N659" s="101"/>
    </row>
    <row r="660" spans="1:14" x14ac:dyDescent="0.25">
      <c r="A660" s="25">
        <f t="shared" si="32"/>
        <v>650</v>
      </c>
      <c r="B660" s="77" t="s">
        <v>829</v>
      </c>
      <c r="C660" s="47" t="s">
        <v>1487</v>
      </c>
      <c r="D660" s="25" t="s">
        <v>1138</v>
      </c>
      <c r="E660" s="78">
        <v>73.59</v>
      </c>
      <c r="F660" s="25">
        <f t="shared" si="30"/>
        <v>29.999999999999996</v>
      </c>
      <c r="G660" s="78">
        <v>2207.6999999999998</v>
      </c>
      <c r="H660" s="78"/>
      <c r="I660" s="78">
        <v>250</v>
      </c>
      <c r="J660" s="78">
        <v>1380</v>
      </c>
      <c r="K660" s="78">
        <v>400</v>
      </c>
      <c r="L660" s="78">
        <f t="shared" si="31"/>
        <v>4237.7</v>
      </c>
      <c r="M660" s="79"/>
      <c r="N660" s="101"/>
    </row>
    <row r="661" spans="1:14" x14ac:dyDescent="0.25">
      <c r="A661" s="25">
        <f t="shared" si="32"/>
        <v>651</v>
      </c>
      <c r="B661" s="77" t="s">
        <v>829</v>
      </c>
      <c r="C661" s="47" t="s">
        <v>1488</v>
      </c>
      <c r="D661" s="25" t="s">
        <v>1138</v>
      </c>
      <c r="E661" s="78">
        <v>73.59</v>
      </c>
      <c r="F661" s="25">
        <f t="shared" si="30"/>
        <v>29.999999999999996</v>
      </c>
      <c r="G661" s="78">
        <v>2207.6999999999998</v>
      </c>
      <c r="H661" s="78"/>
      <c r="I661" s="78">
        <v>250</v>
      </c>
      <c r="J661" s="78">
        <v>1380</v>
      </c>
      <c r="K661" s="78">
        <v>400</v>
      </c>
      <c r="L661" s="78">
        <f t="shared" si="31"/>
        <v>4237.7</v>
      </c>
      <c r="M661" s="79"/>
      <c r="N661" s="101"/>
    </row>
    <row r="662" spans="1:14" x14ac:dyDescent="0.25">
      <c r="A662" s="25">
        <f t="shared" si="32"/>
        <v>652</v>
      </c>
      <c r="B662" s="77" t="s">
        <v>829</v>
      </c>
      <c r="C662" s="47" t="s">
        <v>1489</v>
      </c>
      <c r="D662" s="25" t="s">
        <v>1138</v>
      </c>
      <c r="E662" s="78">
        <v>73.59</v>
      </c>
      <c r="F662" s="25">
        <f t="shared" si="30"/>
        <v>29.999999999999996</v>
      </c>
      <c r="G662" s="78">
        <v>2207.6999999999998</v>
      </c>
      <c r="H662" s="78"/>
      <c r="I662" s="78">
        <v>250</v>
      </c>
      <c r="J662" s="78">
        <v>1380</v>
      </c>
      <c r="K662" s="78">
        <v>400</v>
      </c>
      <c r="L662" s="78">
        <f t="shared" si="31"/>
        <v>4237.7</v>
      </c>
      <c r="M662" s="79"/>
      <c r="N662" s="101"/>
    </row>
    <row r="663" spans="1:14" x14ac:dyDescent="0.25">
      <c r="A663" s="25">
        <f t="shared" si="32"/>
        <v>653</v>
      </c>
      <c r="B663" s="77" t="s">
        <v>829</v>
      </c>
      <c r="C663" s="47" t="s">
        <v>1490</v>
      </c>
      <c r="D663" s="25" t="s">
        <v>1138</v>
      </c>
      <c r="E663" s="78">
        <v>73.59</v>
      </c>
      <c r="F663" s="25">
        <f t="shared" si="30"/>
        <v>29.999999999999996</v>
      </c>
      <c r="G663" s="78">
        <v>2207.6999999999998</v>
      </c>
      <c r="H663" s="78"/>
      <c r="I663" s="78">
        <v>250</v>
      </c>
      <c r="J663" s="78">
        <v>1380</v>
      </c>
      <c r="K663" s="78">
        <v>400</v>
      </c>
      <c r="L663" s="78">
        <f t="shared" si="31"/>
        <v>4237.7</v>
      </c>
      <c r="M663" s="79"/>
      <c r="N663" s="101"/>
    </row>
    <row r="664" spans="1:14" x14ac:dyDescent="0.25">
      <c r="A664" s="25">
        <f t="shared" si="32"/>
        <v>654</v>
      </c>
      <c r="B664" s="77" t="s">
        <v>829</v>
      </c>
      <c r="C664" s="47" t="s">
        <v>1491</v>
      </c>
      <c r="D664" s="25" t="s">
        <v>1138</v>
      </c>
      <c r="E664" s="78">
        <v>73.59</v>
      </c>
      <c r="F664" s="25">
        <f t="shared" si="30"/>
        <v>29.999999999999996</v>
      </c>
      <c r="G664" s="78">
        <v>2207.6999999999998</v>
      </c>
      <c r="H664" s="78"/>
      <c r="I664" s="78">
        <f>250</f>
        <v>250</v>
      </c>
      <c r="J664" s="78">
        <f>1150</f>
        <v>1150</v>
      </c>
      <c r="K664" s="78">
        <f>400</f>
        <v>400</v>
      </c>
      <c r="L664" s="78">
        <f t="shared" si="31"/>
        <v>4007.7</v>
      </c>
      <c r="M664" s="25"/>
      <c r="N664" s="101"/>
    </row>
    <row r="665" spans="1:14" x14ac:dyDescent="0.25">
      <c r="A665" s="25">
        <f t="shared" si="32"/>
        <v>655</v>
      </c>
      <c r="B665" s="77" t="s">
        <v>829</v>
      </c>
      <c r="C665" s="47" t="s">
        <v>1492</v>
      </c>
      <c r="D665" s="25" t="s">
        <v>1138</v>
      </c>
      <c r="E665" s="78">
        <v>73.59</v>
      </c>
      <c r="F665" s="25">
        <f t="shared" si="30"/>
        <v>29.999999999999996</v>
      </c>
      <c r="G665" s="78">
        <v>2207.6999999999998</v>
      </c>
      <c r="H665" s="78"/>
      <c r="I665" s="78">
        <f>250</f>
        <v>250</v>
      </c>
      <c r="J665" s="78">
        <f>1150</f>
        <v>1150</v>
      </c>
      <c r="K665" s="78">
        <f>400</f>
        <v>400</v>
      </c>
      <c r="L665" s="78">
        <f t="shared" si="31"/>
        <v>4007.7</v>
      </c>
      <c r="M665" s="25"/>
      <c r="N665" s="101"/>
    </row>
    <row r="666" spans="1:14" x14ac:dyDescent="0.25">
      <c r="A666" s="25">
        <f t="shared" si="32"/>
        <v>656</v>
      </c>
      <c r="B666" s="77" t="s">
        <v>829</v>
      </c>
      <c r="C666" s="47" t="s">
        <v>1493</v>
      </c>
      <c r="D666" s="25" t="s">
        <v>1138</v>
      </c>
      <c r="E666" s="78">
        <v>73.59</v>
      </c>
      <c r="F666" s="25">
        <f t="shared" si="30"/>
        <v>29.999999999999996</v>
      </c>
      <c r="G666" s="78">
        <v>2207.6999999999998</v>
      </c>
      <c r="H666" s="78"/>
      <c r="I666" s="78">
        <f>250</f>
        <v>250</v>
      </c>
      <c r="J666" s="78">
        <f>1150</f>
        <v>1150</v>
      </c>
      <c r="K666" s="78">
        <f>400</f>
        <v>400</v>
      </c>
      <c r="L666" s="78">
        <f t="shared" si="31"/>
        <v>4007.7</v>
      </c>
      <c r="M666" s="25"/>
      <c r="N666" s="101"/>
    </row>
    <row r="667" spans="1:14" x14ac:dyDescent="0.25">
      <c r="A667" s="25">
        <f t="shared" si="32"/>
        <v>657</v>
      </c>
      <c r="B667" s="77" t="s">
        <v>829</v>
      </c>
      <c r="C667" s="47" t="s">
        <v>1494</v>
      </c>
      <c r="D667" s="25" t="s">
        <v>1138</v>
      </c>
      <c r="E667" s="78">
        <v>73.59</v>
      </c>
      <c r="F667" s="25">
        <f t="shared" si="30"/>
        <v>29.999999999999996</v>
      </c>
      <c r="G667" s="78">
        <v>2207.6999999999998</v>
      </c>
      <c r="H667" s="78"/>
      <c r="I667" s="78">
        <f>250</f>
        <v>250</v>
      </c>
      <c r="J667" s="78">
        <f>1150</f>
        <v>1150</v>
      </c>
      <c r="K667" s="78">
        <f>400</f>
        <v>400</v>
      </c>
      <c r="L667" s="78">
        <f t="shared" si="31"/>
        <v>4007.7</v>
      </c>
      <c r="M667" s="25"/>
      <c r="N667" s="101"/>
    </row>
    <row r="668" spans="1:14" x14ac:dyDescent="0.25">
      <c r="A668" s="25">
        <f t="shared" si="32"/>
        <v>658</v>
      </c>
      <c r="B668" s="77" t="s">
        <v>829</v>
      </c>
      <c r="C668" s="47" t="s">
        <v>1495</v>
      </c>
      <c r="D668" s="25" t="s">
        <v>1138</v>
      </c>
      <c r="E668" s="78">
        <v>73.59</v>
      </c>
      <c r="F668" s="25">
        <f t="shared" si="30"/>
        <v>29.999999999999996</v>
      </c>
      <c r="G668" s="78">
        <v>2207.6999999999998</v>
      </c>
      <c r="H668" s="78"/>
      <c r="I668" s="78">
        <f>250</f>
        <v>250</v>
      </c>
      <c r="J668" s="78">
        <f>1150</f>
        <v>1150</v>
      </c>
      <c r="K668" s="78">
        <f>400</f>
        <v>400</v>
      </c>
      <c r="L668" s="78">
        <f t="shared" si="31"/>
        <v>4007.7</v>
      </c>
      <c r="M668" s="25"/>
      <c r="N668" s="101"/>
    </row>
    <row r="669" spans="1:14" x14ac:dyDescent="0.25">
      <c r="A669" s="25">
        <f t="shared" si="32"/>
        <v>659</v>
      </c>
      <c r="B669" s="77" t="s">
        <v>829</v>
      </c>
      <c r="C669" s="47" t="s">
        <v>1496</v>
      </c>
      <c r="D669" s="25" t="s">
        <v>1138</v>
      </c>
      <c r="E669" s="78">
        <v>73.59</v>
      </c>
      <c r="F669" s="25">
        <f t="shared" si="30"/>
        <v>29.999999999999996</v>
      </c>
      <c r="G669" s="78">
        <v>2207.6999999999998</v>
      </c>
      <c r="H669" s="78"/>
      <c r="I669" s="78">
        <f>250</f>
        <v>250</v>
      </c>
      <c r="J669" s="78">
        <f>1150</f>
        <v>1150</v>
      </c>
      <c r="K669" s="78">
        <f>400</f>
        <v>400</v>
      </c>
      <c r="L669" s="78">
        <f t="shared" si="31"/>
        <v>4007.7</v>
      </c>
      <c r="M669" s="25"/>
      <c r="N669" s="101"/>
    </row>
    <row r="670" spans="1:14" x14ac:dyDescent="0.25">
      <c r="A670" s="25">
        <f t="shared" si="32"/>
        <v>660</v>
      </c>
      <c r="B670" s="77" t="s">
        <v>829</v>
      </c>
      <c r="C670" s="47" t="s">
        <v>1497</v>
      </c>
      <c r="D670" s="25" t="s">
        <v>1138</v>
      </c>
      <c r="E670" s="78">
        <v>73.59</v>
      </c>
      <c r="F670" s="25">
        <f t="shared" si="30"/>
        <v>29.999999999999996</v>
      </c>
      <c r="G670" s="78">
        <v>2207.6999999999998</v>
      </c>
      <c r="H670" s="78"/>
      <c r="I670" s="78">
        <f>250</f>
        <v>250</v>
      </c>
      <c r="J670" s="78">
        <f>1150</f>
        <v>1150</v>
      </c>
      <c r="K670" s="78">
        <f>400</f>
        <v>400</v>
      </c>
      <c r="L670" s="78">
        <f t="shared" si="31"/>
        <v>4007.7</v>
      </c>
      <c r="M670" s="25"/>
      <c r="N670" s="101"/>
    </row>
    <row r="671" spans="1:14" x14ac:dyDescent="0.25">
      <c r="A671" s="25">
        <f t="shared" si="32"/>
        <v>661</v>
      </c>
      <c r="B671" s="77" t="s">
        <v>829</v>
      </c>
      <c r="C671" s="47" t="s">
        <v>1498</v>
      </c>
      <c r="D671" s="25" t="s">
        <v>1138</v>
      </c>
      <c r="E671" s="78">
        <v>73.59</v>
      </c>
      <c r="F671" s="25">
        <f t="shared" si="30"/>
        <v>29.999999999999996</v>
      </c>
      <c r="G671" s="78">
        <v>2207.6999999999998</v>
      </c>
      <c r="H671" s="78">
        <f>35</f>
        <v>35</v>
      </c>
      <c r="I671" s="78">
        <f>250</f>
        <v>250</v>
      </c>
      <c r="J671" s="78">
        <f>1150</f>
        <v>1150</v>
      </c>
      <c r="K671" s="78">
        <f>400</f>
        <v>400</v>
      </c>
      <c r="L671" s="78">
        <f t="shared" si="31"/>
        <v>4042.7</v>
      </c>
      <c r="M671" s="25"/>
      <c r="N671" s="101"/>
    </row>
    <row r="672" spans="1:14" x14ac:dyDescent="0.25">
      <c r="A672" s="25">
        <f t="shared" si="32"/>
        <v>662</v>
      </c>
      <c r="B672" s="77" t="s">
        <v>829</v>
      </c>
      <c r="C672" s="47" t="s">
        <v>1499</v>
      </c>
      <c r="D672" s="25" t="s">
        <v>1138</v>
      </c>
      <c r="E672" s="78">
        <v>73.59</v>
      </c>
      <c r="F672" s="25">
        <f t="shared" si="30"/>
        <v>29.999999999999996</v>
      </c>
      <c r="G672" s="78">
        <v>2207.6999999999998</v>
      </c>
      <c r="H672" s="78"/>
      <c r="I672" s="78">
        <f>250</f>
        <v>250</v>
      </c>
      <c r="J672" s="78">
        <f>1150</f>
        <v>1150</v>
      </c>
      <c r="K672" s="78">
        <f>400</f>
        <v>400</v>
      </c>
      <c r="L672" s="78">
        <f t="shared" si="31"/>
        <v>4007.7</v>
      </c>
      <c r="M672" s="25"/>
      <c r="N672" s="101"/>
    </row>
    <row r="673" spans="1:14" x14ac:dyDescent="0.25">
      <c r="A673" s="25">
        <f t="shared" si="32"/>
        <v>663</v>
      </c>
      <c r="B673" s="77" t="s">
        <v>829</v>
      </c>
      <c r="C673" s="47" t="s">
        <v>1500</v>
      </c>
      <c r="D673" s="25" t="s">
        <v>1138</v>
      </c>
      <c r="E673" s="78">
        <v>73.59</v>
      </c>
      <c r="F673" s="25">
        <f t="shared" si="30"/>
        <v>29.999999999999996</v>
      </c>
      <c r="G673" s="78">
        <v>2207.6999999999998</v>
      </c>
      <c r="H673" s="78">
        <f>35</f>
        <v>35</v>
      </c>
      <c r="I673" s="78">
        <f>250</f>
        <v>250</v>
      </c>
      <c r="J673" s="78">
        <f>1150</f>
        <v>1150</v>
      </c>
      <c r="K673" s="78">
        <f>400</f>
        <v>400</v>
      </c>
      <c r="L673" s="78">
        <f t="shared" si="31"/>
        <v>4042.7</v>
      </c>
      <c r="M673" s="25"/>
      <c r="N673" s="101"/>
    </row>
    <row r="674" spans="1:14" x14ac:dyDescent="0.25">
      <c r="A674" s="25">
        <f t="shared" si="32"/>
        <v>664</v>
      </c>
      <c r="B674" s="77" t="s">
        <v>829</v>
      </c>
      <c r="C674" s="47" t="s">
        <v>1501</v>
      </c>
      <c r="D674" s="25" t="s">
        <v>1138</v>
      </c>
      <c r="E674" s="78">
        <v>73.59</v>
      </c>
      <c r="F674" s="25">
        <f t="shared" si="30"/>
        <v>29.999999999999996</v>
      </c>
      <c r="G674" s="78">
        <v>2207.6999999999998</v>
      </c>
      <c r="H674" s="78">
        <f>35</f>
        <v>35</v>
      </c>
      <c r="I674" s="78">
        <f>250</f>
        <v>250</v>
      </c>
      <c r="J674" s="78">
        <f>1150</f>
        <v>1150</v>
      </c>
      <c r="K674" s="78">
        <f>400</f>
        <v>400</v>
      </c>
      <c r="L674" s="78">
        <f t="shared" si="31"/>
        <v>4042.7</v>
      </c>
      <c r="M674" s="25"/>
      <c r="N674" s="101"/>
    </row>
    <row r="675" spans="1:14" x14ac:dyDescent="0.25">
      <c r="A675" s="25">
        <f t="shared" si="32"/>
        <v>665</v>
      </c>
      <c r="B675" s="77" t="s">
        <v>829</v>
      </c>
      <c r="C675" s="47" t="s">
        <v>1502</v>
      </c>
      <c r="D675" s="25" t="s">
        <v>1138</v>
      </c>
      <c r="E675" s="78">
        <v>73.59</v>
      </c>
      <c r="F675" s="25">
        <f t="shared" si="30"/>
        <v>29.999999999999996</v>
      </c>
      <c r="G675" s="78">
        <v>2207.6999999999998</v>
      </c>
      <c r="H675" s="78"/>
      <c r="I675" s="78">
        <f>250</f>
        <v>250</v>
      </c>
      <c r="J675" s="78">
        <f>1150</f>
        <v>1150</v>
      </c>
      <c r="K675" s="78">
        <f>400</f>
        <v>400</v>
      </c>
      <c r="L675" s="78">
        <f t="shared" si="31"/>
        <v>4007.7</v>
      </c>
      <c r="M675" s="25"/>
      <c r="N675" s="101"/>
    </row>
    <row r="676" spans="1:14" x14ac:dyDescent="0.25">
      <c r="A676" s="25">
        <f t="shared" si="32"/>
        <v>666</v>
      </c>
      <c r="B676" s="77" t="s">
        <v>829</v>
      </c>
      <c r="C676" s="47" t="s">
        <v>1503</v>
      </c>
      <c r="D676" s="25" t="s">
        <v>1138</v>
      </c>
      <c r="E676" s="78">
        <v>73.59</v>
      </c>
      <c r="F676" s="25">
        <f t="shared" si="30"/>
        <v>29.999999999999996</v>
      </c>
      <c r="G676" s="78">
        <v>2207.6999999999998</v>
      </c>
      <c r="H676" s="78"/>
      <c r="I676" s="78">
        <v>250</v>
      </c>
      <c r="J676" s="78">
        <v>1150</v>
      </c>
      <c r="K676" s="78">
        <v>400</v>
      </c>
      <c r="L676" s="78">
        <f t="shared" si="31"/>
        <v>4007.7</v>
      </c>
      <c r="M676" s="79"/>
      <c r="N676" s="101"/>
    </row>
    <row r="677" spans="1:14" x14ac:dyDescent="0.25">
      <c r="A677" s="25">
        <f t="shared" si="32"/>
        <v>667</v>
      </c>
      <c r="B677" s="77" t="s">
        <v>829</v>
      </c>
      <c r="C677" s="47" t="s">
        <v>1504</v>
      </c>
      <c r="D677" s="25" t="s">
        <v>1138</v>
      </c>
      <c r="E677" s="78">
        <v>73.59</v>
      </c>
      <c r="F677" s="25">
        <f t="shared" si="30"/>
        <v>29.999999999999996</v>
      </c>
      <c r="G677" s="78">
        <v>2207.6999999999998</v>
      </c>
      <c r="H677" s="78"/>
      <c r="I677" s="78">
        <f>250</f>
        <v>250</v>
      </c>
      <c r="J677" s="78">
        <f>1150</f>
        <v>1150</v>
      </c>
      <c r="K677" s="78">
        <f>400</f>
        <v>400</v>
      </c>
      <c r="L677" s="78">
        <f t="shared" si="31"/>
        <v>4007.7</v>
      </c>
      <c r="M677" s="25"/>
      <c r="N677" s="101"/>
    </row>
    <row r="678" spans="1:14" x14ac:dyDescent="0.25">
      <c r="A678" s="25">
        <f t="shared" si="32"/>
        <v>668</v>
      </c>
      <c r="B678" s="77" t="s">
        <v>829</v>
      </c>
      <c r="C678" s="47" t="s">
        <v>1505</v>
      </c>
      <c r="D678" s="25" t="s">
        <v>1138</v>
      </c>
      <c r="E678" s="78">
        <v>73.59</v>
      </c>
      <c r="F678" s="25">
        <f t="shared" si="30"/>
        <v>29.999999999999996</v>
      </c>
      <c r="G678" s="78">
        <v>2207.6999999999998</v>
      </c>
      <c r="H678" s="78"/>
      <c r="I678" s="78">
        <f>250</f>
        <v>250</v>
      </c>
      <c r="J678" s="78">
        <f>1150</f>
        <v>1150</v>
      </c>
      <c r="K678" s="78">
        <f>400</f>
        <v>400</v>
      </c>
      <c r="L678" s="78">
        <f t="shared" si="31"/>
        <v>4007.7</v>
      </c>
      <c r="M678" s="25"/>
      <c r="N678" s="101"/>
    </row>
    <row r="679" spans="1:14" x14ac:dyDescent="0.25">
      <c r="A679" s="25">
        <f t="shared" si="32"/>
        <v>669</v>
      </c>
      <c r="B679" s="77" t="s">
        <v>829</v>
      </c>
      <c r="C679" s="47" t="s">
        <v>1506</v>
      </c>
      <c r="D679" s="25" t="s">
        <v>1138</v>
      </c>
      <c r="E679" s="78">
        <v>73.59</v>
      </c>
      <c r="F679" s="25">
        <f t="shared" si="30"/>
        <v>29.999999999999996</v>
      </c>
      <c r="G679" s="78">
        <v>2207.6999999999998</v>
      </c>
      <c r="H679" s="78"/>
      <c r="I679" s="78">
        <f>250</f>
        <v>250</v>
      </c>
      <c r="J679" s="78">
        <f>1150</f>
        <v>1150</v>
      </c>
      <c r="K679" s="78">
        <f>400</f>
        <v>400</v>
      </c>
      <c r="L679" s="78">
        <f t="shared" si="31"/>
        <v>4007.7</v>
      </c>
      <c r="M679" s="25"/>
      <c r="N679" s="101"/>
    </row>
    <row r="680" spans="1:14" x14ac:dyDescent="0.25">
      <c r="A680" s="25">
        <f t="shared" si="32"/>
        <v>670</v>
      </c>
      <c r="B680" s="77" t="s">
        <v>829</v>
      </c>
      <c r="C680" s="47" t="s">
        <v>1507</v>
      </c>
      <c r="D680" s="25" t="s">
        <v>1138</v>
      </c>
      <c r="E680" s="78">
        <v>73.59</v>
      </c>
      <c r="F680" s="25">
        <f t="shared" si="30"/>
        <v>29.999999999999996</v>
      </c>
      <c r="G680" s="78">
        <v>2207.6999999999998</v>
      </c>
      <c r="H680" s="78"/>
      <c r="I680" s="78">
        <f>250</f>
        <v>250</v>
      </c>
      <c r="J680" s="78">
        <f>1150</f>
        <v>1150</v>
      </c>
      <c r="K680" s="78">
        <f>400</f>
        <v>400</v>
      </c>
      <c r="L680" s="78">
        <f t="shared" si="31"/>
        <v>4007.7</v>
      </c>
      <c r="M680" s="25"/>
      <c r="N680" s="101"/>
    </row>
    <row r="681" spans="1:14" x14ac:dyDescent="0.25">
      <c r="A681" s="25">
        <f t="shared" si="32"/>
        <v>671</v>
      </c>
      <c r="B681" s="77" t="s">
        <v>829</v>
      </c>
      <c r="C681" s="47" t="s">
        <v>1508</v>
      </c>
      <c r="D681" s="25" t="s">
        <v>1138</v>
      </c>
      <c r="E681" s="78">
        <v>73.59</v>
      </c>
      <c r="F681" s="25">
        <f t="shared" si="30"/>
        <v>29.999999999999996</v>
      </c>
      <c r="G681" s="78">
        <v>2207.6999999999998</v>
      </c>
      <c r="H681" s="78"/>
      <c r="I681" s="78">
        <f>250</f>
        <v>250</v>
      </c>
      <c r="J681" s="78">
        <f>1150</f>
        <v>1150</v>
      </c>
      <c r="K681" s="78">
        <f>400</f>
        <v>400</v>
      </c>
      <c r="L681" s="78">
        <f t="shared" si="31"/>
        <v>4007.7</v>
      </c>
      <c r="M681" s="25"/>
      <c r="N681" s="101"/>
    </row>
    <row r="682" spans="1:14" x14ac:dyDescent="0.25">
      <c r="A682" s="25">
        <f t="shared" si="32"/>
        <v>672</v>
      </c>
      <c r="B682" s="77" t="s">
        <v>829</v>
      </c>
      <c r="C682" s="47" t="s">
        <v>1509</v>
      </c>
      <c r="D682" s="25" t="s">
        <v>1138</v>
      </c>
      <c r="E682" s="78">
        <v>73.59</v>
      </c>
      <c r="F682" s="25">
        <f t="shared" si="30"/>
        <v>29.999999999999996</v>
      </c>
      <c r="G682" s="78">
        <v>2207.6999999999998</v>
      </c>
      <c r="H682" s="78"/>
      <c r="I682" s="78">
        <f>250</f>
        <v>250</v>
      </c>
      <c r="J682" s="78">
        <f>1150</f>
        <v>1150</v>
      </c>
      <c r="K682" s="78">
        <f>400</f>
        <v>400</v>
      </c>
      <c r="L682" s="78">
        <f t="shared" si="31"/>
        <v>4007.7</v>
      </c>
      <c r="M682" s="25"/>
      <c r="N682" s="101"/>
    </row>
    <row r="683" spans="1:14" x14ac:dyDescent="0.25">
      <c r="A683" s="25">
        <f t="shared" si="32"/>
        <v>673</v>
      </c>
      <c r="B683" s="77" t="s">
        <v>829</v>
      </c>
      <c r="C683" s="47" t="s">
        <v>1510</v>
      </c>
      <c r="D683" s="25" t="s">
        <v>1138</v>
      </c>
      <c r="E683" s="78">
        <v>73.59</v>
      </c>
      <c r="F683" s="25">
        <f t="shared" si="30"/>
        <v>29.999999999999996</v>
      </c>
      <c r="G683" s="78">
        <v>2207.6999999999998</v>
      </c>
      <c r="H683" s="78"/>
      <c r="I683" s="78">
        <f>250</f>
        <v>250</v>
      </c>
      <c r="J683" s="78">
        <f>1150</f>
        <v>1150</v>
      </c>
      <c r="K683" s="78">
        <f>400</f>
        <v>400</v>
      </c>
      <c r="L683" s="78">
        <f t="shared" si="31"/>
        <v>4007.7</v>
      </c>
      <c r="M683" s="25"/>
      <c r="N683" s="101"/>
    </row>
    <row r="684" spans="1:14" x14ac:dyDescent="0.25">
      <c r="A684" s="25">
        <f t="shared" si="32"/>
        <v>674</v>
      </c>
      <c r="B684" s="77" t="s">
        <v>829</v>
      </c>
      <c r="C684" s="47" t="s">
        <v>1511</v>
      </c>
      <c r="D684" s="25" t="s">
        <v>1138</v>
      </c>
      <c r="E684" s="78">
        <v>73.59</v>
      </c>
      <c r="F684" s="25">
        <f t="shared" si="30"/>
        <v>29.999999999999996</v>
      </c>
      <c r="G684" s="78">
        <v>2207.6999999999998</v>
      </c>
      <c r="H684" s="78"/>
      <c r="I684" s="78">
        <f>250</f>
        <v>250</v>
      </c>
      <c r="J684" s="78">
        <f>1150</f>
        <v>1150</v>
      </c>
      <c r="K684" s="78">
        <f>400</f>
        <v>400</v>
      </c>
      <c r="L684" s="78">
        <f t="shared" si="31"/>
        <v>4007.7</v>
      </c>
      <c r="M684" s="25"/>
      <c r="N684" s="101"/>
    </row>
    <row r="685" spans="1:14" x14ac:dyDescent="0.25">
      <c r="A685" s="25">
        <f t="shared" si="32"/>
        <v>675</v>
      </c>
      <c r="B685" s="77" t="s">
        <v>829</v>
      </c>
      <c r="C685" s="47" t="s">
        <v>1512</v>
      </c>
      <c r="D685" s="25" t="s">
        <v>1138</v>
      </c>
      <c r="E685" s="78">
        <v>73.59</v>
      </c>
      <c r="F685" s="25">
        <f t="shared" si="30"/>
        <v>29.999999999999996</v>
      </c>
      <c r="G685" s="78">
        <v>2207.6999999999998</v>
      </c>
      <c r="H685" s="78"/>
      <c r="I685" s="78">
        <f>250</f>
        <v>250</v>
      </c>
      <c r="J685" s="78">
        <f>1150</f>
        <v>1150</v>
      </c>
      <c r="K685" s="78">
        <f>400</f>
        <v>400</v>
      </c>
      <c r="L685" s="78">
        <f t="shared" si="31"/>
        <v>4007.7</v>
      </c>
      <c r="M685" s="25"/>
      <c r="N685" s="101"/>
    </row>
    <row r="686" spans="1:14" x14ac:dyDescent="0.25">
      <c r="A686" s="25">
        <f t="shared" si="32"/>
        <v>676</v>
      </c>
      <c r="B686" s="77" t="s">
        <v>829</v>
      </c>
      <c r="C686" s="47" t="s">
        <v>1513</v>
      </c>
      <c r="D686" s="25" t="s">
        <v>1138</v>
      </c>
      <c r="E686" s="78">
        <v>73.59</v>
      </c>
      <c r="F686" s="25">
        <f t="shared" si="30"/>
        <v>29.999999999999996</v>
      </c>
      <c r="G686" s="78">
        <v>2207.6999999999998</v>
      </c>
      <c r="H686" s="78"/>
      <c r="I686" s="78">
        <f>250</f>
        <v>250</v>
      </c>
      <c r="J686" s="78">
        <f>1150</f>
        <v>1150</v>
      </c>
      <c r="K686" s="78">
        <f>400</f>
        <v>400</v>
      </c>
      <c r="L686" s="78">
        <f t="shared" si="31"/>
        <v>4007.7</v>
      </c>
      <c r="M686" s="25"/>
      <c r="N686" s="101"/>
    </row>
    <row r="687" spans="1:14" x14ac:dyDescent="0.25">
      <c r="A687" s="25">
        <f t="shared" si="32"/>
        <v>677</v>
      </c>
      <c r="B687" s="77" t="s">
        <v>829</v>
      </c>
      <c r="C687" s="47" t="s">
        <v>1514</v>
      </c>
      <c r="D687" s="25" t="s">
        <v>1138</v>
      </c>
      <c r="E687" s="78">
        <v>73.59</v>
      </c>
      <c r="F687" s="25">
        <f t="shared" si="30"/>
        <v>29.999999999999996</v>
      </c>
      <c r="G687" s="78">
        <v>2207.6999999999998</v>
      </c>
      <c r="H687" s="78">
        <v>35</v>
      </c>
      <c r="I687" s="78">
        <f>250</f>
        <v>250</v>
      </c>
      <c r="J687" s="78">
        <f>1150</f>
        <v>1150</v>
      </c>
      <c r="K687" s="78">
        <f>400</f>
        <v>400</v>
      </c>
      <c r="L687" s="78">
        <f t="shared" si="31"/>
        <v>4042.7</v>
      </c>
      <c r="M687" s="25"/>
      <c r="N687" s="101"/>
    </row>
    <row r="688" spans="1:14" ht="30" x14ac:dyDescent="0.25">
      <c r="A688" s="25">
        <f t="shared" si="32"/>
        <v>678</v>
      </c>
      <c r="B688" s="77" t="s">
        <v>829</v>
      </c>
      <c r="C688" s="47" t="s">
        <v>1515</v>
      </c>
      <c r="D688" s="25" t="s">
        <v>1138</v>
      </c>
      <c r="E688" s="78">
        <v>73.59</v>
      </c>
      <c r="F688" s="25">
        <f t="shared" si="30"/>
        <v>29.999999999999996</v>
      </c>
      <c r="G688" s="78">
        <v>2207.6999999999998</v>
      </c>
      <c r="H688" s="78">
        <v>35</v>
      </c>
      <c r="I688" s="78">
        <f>250</f>
        <v>250</v>
      </c>
      <c r="J688" s="78">
        <f>1150</f>
        <v>1150</v>
      </c>
      <c r="K688" s="78">
        <f>400</f>
        <v>400</v>
      </c>
      <c r="L688" s="78">
        <f t="shared" si="31"/>
        <v>4042.7</v>
      </c>
      <c r="M688" s="25"/>
      <c r="N688" s="101"/>
    </row>
    <row r="689" spans="1:14" x14ac:dyDescent="0.25">
      <c r="A689" s="25">
        <f t="shared" si="32"/>
        <v>679</v>
      </c>
      <c r="B689" s="77" t="s">
        <v>829</v>
      </c>
      <c r="C689" s="47" t="s">
        <v>1516</v>
      </c>
      <c r="D689" s="25" t="s">
        <v>1138</v>
      </c>
      <c r="E689" s="78">
        <v>73.59</v>
      </c>
      <c r="F689" s="25">
        <f t="shared" si="30"/>
        <v>29.999999999999996</v>
      </c>
      <c r="G689" s="78">
        <v>2207.6999999999998</v>
      </c>
      <c r="H689" s="78">
        <v>50</v>
      </c>
      <c r="I689" s="78">
        <f>250</f>
        <v>250</v>
      </c>
      <c r="J689" s="78">
        <f>1150</f>
        <v>1150</v>
      </c>
      <c r="K689" s="78">
        <f>400</f>
        <v>400</v>
      </c>
      <c r="L689" s="78">
        <f t="shared" si="31"/>
        <v>4057.7</v>
      </c>
      <c r="M689" s="25"/>
      <c r="N689" s="101"/>
    </row>
    <row r="690" spans="1:14" x14ac:dyDescent="0.25">
      <c r="A690" s="25">
        <f t="shared" si="32"/>
        <v>680</v>
      </c>
      <c r="B690" s="77" t="s">
        <v>829</v>
      </c>
      <c r="C690" s="47" t="s">
        <v>1517</v>
      </c>
      <c r="D690" s="25" t="s">
        <v>1138</v>
      </c>
      <c r="E690" s="78">
        <v>73.59</v>
      </c>
      <c r="F690" s="25">
        <f t="shared" si="30"/>
        <v>29.999999999999996</v>
      </c>
      <c r="G690" s="78">
        <v>2207.6999999999998</v>
      </c>
      <c r="H690" s="78"/>
      <c r="I690" s="78">
        <f>250</f>
        <v>250</v>
      </c>
      <c r="J690" s="78">
        <f>1150</f>
        <v>1150</v>
      </c>
      <c r="K690" s="78">
        <f>400</f>
        <v>400</v>
      </c>
      <c r="L690" s="78">
        <f t="shared" si="31"/>
        <v>4007.7</v>
      </c>
      <c r="M690" s="25"/>
      <c r="N690" s="101"/>
    </row>
    <row r="691" spans="1:14" x14ac:dyDescent="0.25">
      <c r="A691" s="25">
        <f t="shared" si="32"/>
        <v>681</v>
      </c>
      <c r="B691" s="77" t="s">
        <v>829</v>
      </c>
      <c r="C691" s="47" t="s">
        <v>1518</v>
      </c>
      <c r="D691" s="25" t="s">
        <v>1138</v>
      </c>
      <c r="E691" s="78">
        <v>73.59</v>
      </c>
      <c r="F691" s="25">
        <f t="shared" si="30"/>
        <v>29.999999999999996</v>
      </c>
      <c r="G691" s="78">
        <v>2207.6999999999998</v>
      </c>
      <c r="H691" s="78"/>
      <c r="I691" s="78">
        <f>250</f>
        <v>250</v>
      </c>
      <c r="J691" s="78">
        <f>1150</f>
        <v>1150</v>
      </c>
      <c r="K691" s="78">
        <f>400</f>
        <v>400</v>
      </c>
      <c r="L691" s="78">
        <f t="shared" si="31"/>
        <v>4007.7</v>
      </c>
      <c r="M691" s="25"/>
      <c r="N691" s="101"/>
    </row>
    <row r="692" spans="1:14" x14ac:dyDescent="0.25">
      <c r="A692" s="25">
        <f t="shared" si="32"/>
        <v>682</v>
      </c>
      <c r="B692" s="77" t="s">
        <v>829</v>
      </c>
      <c r="C692" s="47" t="s">
        <v>1519</v>
      </c>
      <c r="D692" s="25" t="s">
        <v>1138</v>
      </c>
      <c r="E692" s="78">
        <v>73.59</v>
      </c>
      <c r="F692" s="25">
        <f t="shared" si="30"/>
        <v>29.999999999999996</v>
      </c>
      <c r="G692" s="78">
        <v>2207.6999999999998</v>
      </c>
      <c r="H692" s="78"/>
      <c r="I692" s="78">
        <f>250</f>
        <v>250</v>
      </c>
      <c r="J692" s="78">
        <f>1150</f>
        <v>1150</v>
      </c>
      <c r="K692" s="78">
        <f>400</f>
        <v>400</v>
      </c>
      <c r="L692" s="78">
        <f t="shared" si="31"/>
        <v>4007.7</v>
      </c>
      <c r="M692" s="25"/>
      <c r="N692" s="101"/>
    </row>
    <row r="693" spans="1:14" x14ac:dyDescent="0.25">
      <c r="A693" s="25">
        <f t="shared" si="32"/>
        <v>683</v>
      </c>
      <c r="B693" s="77" t="s">
        <v>829</v>
      </c>
      <c r="C693" s="47" t="s">
        <v>1520</v>
      </c>
      <c r="D693" s="25" t="s">
        <v>1138</v>
      </c>
      <c r="E693" s="78">
        <v>73.59</v>
      </c>
      <c r="F693" s="25">
        <f t="shared" si="30"/>
        <v>29.999999999999996</v>
      </c>
      <c r="G693" s="78">
        <v>2207.6999999999998</v>
      </c>
      <c r="H693" s="78"/>
      <c r="I693" s="78">
        <f>250</f>
        <v>250</v>
      </c>
      <c r="J693" s="78">
        <f>1150</f>
        <v>1150</v>
      </c>
      <c r="K693" s="78">
        <f>400</f>
        <v>400</v>
      </c>
      <c r="L693" s="78">
        <f t="shared" si="31"/>
        <v>4007.7</v>
      </c>
      <c r="M693" s="25"/>
      <c r="N693" s="101"/>
    </row>
    <row r="694" spans="1:14" x14ac:dyDescent="0.25">
      <c r="A694" s="25">
        <f t="shared" si="32"/>
        <v>684</v>
      </c>
      <c r="B694" s="77" t="s">
        <v>829</v>
      </c>
      <c r="C694" s="47" t="s">
        <v>1521</v>
      </c>
      <c r="D694" s="25" t="s">
        <v>831</v>
      </c>
      <c r="E694" s="78">
        <v>71.400000000000006</v>
      </c>
      <c r="F694" s="25">
        <f t="shared" si="30"/>
        <v>29.999999999999996</v>
      </c>
      <c r="G694" s="78">
        <v>2142</v>
      </c>
      <c r="H694" s="78"/>
      <c r="I694" s="78">
        <v>250</v>
      </c>
      <c r="J694" s="78">
        <v>1380</v>
      </c>
      <c r="K694" s="78">
        <v>400</v>
      </c>
      <c r="L694" s="78">
        <f t="shared" si="31"/>
        <v>4172</v>
      </c>
      <c r="M694" s="79"/>
      <c r="N694" s="101"/>
    </row>
    <row r="695" spans="1:14" x14ac:dyDescent="0.25">
      <c r="A695" s="25">
        <f t="shared" si="32"/>
        <v>685</v>
      </c>
      <c r="B695" s="77" t="s">
        <v>829</v>
      </c>
      <c r="C695" s="47" t="s">
        <v>1522</v>
      </c>
      <c r="D695" s="25" t="s">
        <v>1138</v>
      </c>
      <c r="E695" s="78">
        <v>73.59</v>
      </c>
      <c r="F695" s="25">
        <f t="shared" si="30"/>
        <v>29.999999999999996</v>
      </c>
      <c r="G695" s="78">
        <v>2207.6999999999998</v>
      </c>
      <c r="H695" s="78"/>
      <c r="I695" s="78">
        <f>250</f>
        <v>250</v>
      </c>
      <c r="J695" s="78">
        <v>1150</v>
      </c>
      <c r="K695" s="78">
        <f>400</f>
        <v>400</v>
      </c>
      <c r="L695" s="78">
        <f t="shared" si="31"/>
        <v>4007.7</v>
      </c>
      <c r="M695" s="25"/>
      <c r="N695" s="101"/>
    </row>
    <row r="696" spans="1:14" x14ac:dyDescent="0.25">
      <c r="A696" s="25">
        <f t="shared" si="32"/>
        <v>686</v>
      </c>
      <c r="B696" s="77" t="s">
        <v>829</v>
      </c>
      <c r="C696" s="47" t="s">
        <v>1523</v>
      </c>
      <c r="D696" s="25" t="s">
        <v>1138</v>
      </c>
      <c r="E696" s="78">
        <v>73.59</v>
      </c>
      <c r="F696" s="25">
        <f t="shared" si="30"/>
        <v>29.999999999999996</v>
      </c>
      <c r="G696" s="78">
        <v>2207.6999999999998</v>
      </c>
      <c r="H696" s="78"/>
      <c r="I696" s="78">
        <f>250</f>
        <v>250</v>
      </c>
      <c r="J696" s="78">
        <v>1380</v>
      </c>
      <c r="K696" s="78">
        <f>400</f>
        <v>400</v>
      </c>
      <c r="L696" s="78">
        <f t="shared" si="31"/>
        <v>4237.7</v>
      </c>
      <c r="M696" s="25"/>
      <c r="N696" s="101"/>
    </row>
    <row r="697" spans="1:14" x14ac:dyDescent="0.25">
      <c r="A697" s="25">
        <f t="shared" si="32"/>
        <v>687</v>
      </c>
      <c r="B697" s="77" t="s">
        <v>829</v>
      </c>
      <c r="C697" s="47" t="s">
        <v>1524</v>
      </c>
      <c r="D697" s="25" t="s">
        <v>1138</v>
      </c>
      <c r="E697" s="78">
        <v>73.59</v>
      </c>
      <c r="F697" s="25">
        <f t="shared" si="30"/>
        <v>29.999999999999996</v>
      </c>
      <c r="G697" s="78">
        <v>2207.6999999999998</v>
      </c>
      <c r="H697" s="78"/>
      <c r="I697" s="78">
        <f>250</f>
        <v>250</v>
      </c>
      <c r="J697" s="78">
        <v>1380</v>
      </c>
      <c r="K697" s="78">
        <f>400</f>
        <v>400</v>
      </c>
      <c r="L697" s="78">
        <f t="shared" si="31"/>
        <v>4237.7</v>
      </c>
      <c r="M697" s="25"/>
      <c r="N697" s="101"/>
    </row>
    <row r="698" spans="1:14" x14ac:dyDescent="0.25">
      <c r="A698" s="25">
        <f t="shared" si="32"/>
        <v>688</v>
      </c>
      <c r="B698" s="77" t="s">
        <v>829</v>
      </c>
      <c r="C698" s="47" t="s">
        <v>1525</v>
      </c>
      <c r="D698" s="25" t="s">
        <v>1138</v>
      </c>
      <c r="E698" s="78">
        <v>73.59</v>
      </c>
      <c r="F698" s="25">
        <f t="shared" si="30"/>
        <v>29.999999999999996</v>
      </c>
      <c r="G698" s="78">
        <v>2207.6999999999998</v>
      </c>
      <c r="H698" s="78"/>
      <c r="I698" s="78">
        <f>250</f>
        <v>250</v>
      </c>
      <c r="J698" s="78">
        <v>1380</v>
      </c>
      <c r="K698" s="78">
        <f>400</f>
        <v>400</v>
      </c>
      <c r="L698" s="78">
        <f t="shared" si="31"/>
        <v>4237.7</v>
      </c>
      <c r="M698" s="25"/>
      <c r="N698" s="101"/>
    </row>
    <row r="699" spans="1:14" x14ac:dyDescent="0.25">
      <c r="A699" s="25">
        <f t="shared" si="32"/>
        <v>689</v>
      </c>
      <c r="B699" s="77" t="s">
        <v>829</v>
      </c>
      <c r="C699" s="47" t="s">
        <v>1526</v>
      </c>
      <c r="D699" s="25" t="s">
        <v>1138</v>
      </c>
      <c r="E699" s="78">
        <v>73.59</v>
      </c>
      <c r="F699" s="25">
        <f t="shared" si="30"/>
        <v>29.999999999999996</v>
      </c>
      <c r="G699" s="78">
        <v>2207.6999999999998</v>
      </c>
      <c r="H699" s="78"/>
      <c r="I699" s="78">
        <f>250</f>
        <v>250</v>
      </c>
      <c r="J699" s="78">
        <v>1380</v>
      </c>
      <c r="K699" s="78">
        <f>400</f>
        <v>400</v>
      </c>
      <c r="L699" s="78">
        <f t="shared" si="31"/>
        <v>4237.7</v>
      </c>
      <c r="M699" s="25"/>
      <c r="N699" s="101"/>
    </row>
    <row r="700" spans="1:14" x14ac:dyDescent="0.25">
      <c r="A700" s="25">
        <f t="shared" si="32"/>
        <v>690</v>
      </c>
      <c r="B700" s="77" t="s">
        <v>829</v>
      </c>
      <c r="C700" s="47" t="s">
        <v>1527</v>
      </c>
      <c r="D700" s="25" t="s">
        <v>1138</v>
      </c>
      <c r="E700" s="78">
        <v>73.59</v>
      </c>
      <c r="F700" s="25">
        <f t="shared" si="30"/>
        <v>29.999999999999996</v>
      </c>
      <c r="G700" s="78">
        <v>2207.6999999999998</v>
      </c>
      <c r="H700" s="78"/>
      <c r="I700" s="78">
        <f>250</f>
        <v>250</v>
      </c>
      <c r="J700" s="78">
        <v>1380</v>
      </c>
      <c r="K700" s="78">
        <f>400</f>
        <v>400</v>
      </c>
      <c r="L700" s="78">
        <f t="shared" si="31"/>
        <v>4237.7</v>
      </c>
      <c r="M700" s="25"/>
      <c r="N700" s="101"/>
    </row>
    <row r="701" spans="1:14" x14ac:dyDescent="0.25">
      <c r="A701" s="25">
        <f t="shared" si="32"/>
        <v>691</v>
      </c>
      <c r="B701" s="77" t="s">
        <v>829</v>
      </c>
      <c r="C701" s="47" t="s">
        <v>1528</v>
      </c>
      <c r="D701" s="25" t="s">
        <v>1138</v>
      </c>
      <c r="E701" s="78">
        <v>73.59</v>
      </c>
      <c r="F701" s="25">
        <f t="shared" si="30"/>
        <v>29.999999999999996</v>
      </c>
      <c r="G701" s="78">
        <v>2207.6999999999998</v>
      </c>
      <c r="H701" s="78"/>
      <c r="I701" s="78">
        <f>250</f>
        <v>250</v>
      </c>
      <c r="J701" s="78">
        <v>1380</v>
      </c>
      <c r="K701" s="78">
        <f>400</f>
        <v>400</v>
      </c>
      <c r="L701" s="78">
        <f t="shared" si="31"/>
        <v>4237.7</v>
      </c>
      <c r="M701" s="25"/>
      <c r="N701" s="101"/>
    </row>
    <row r="702" spans="1:14" x14ac:dyDescent="0.25">
      <c r="A702" s="25">
        <f t="shared" si="32"/>
        <v>692</v>
      </c>
      <c r="B702" s="77" t="s">
        <v>829</v>
      </c>
      <c r="C702" s="47" t="s">
        <v>1529</v>
      </c>
      <c r="D702" s="25" t="s">
        <v>1138</v>
      </c>
      <c r="E702" s="78">
        <v>73.59</v>
      </c>
      <c r="F702" s="25">
        <f t="shared" si="30"/>
        <v>29.999999999999996</v>
      </c>
      <c r="G702" s="78">
        <v>2207.6999999999998</v>
      </c>
      <c r="H702" s="78"/>
      <c r="I702" s="78">
        <f>250</f>
        <v>250</v>
      </c>
      <c r="J702" s="78">
        <v>1380</v>
      </c>
      <c r="K702" s="78">
        <f>400</f>
        <v>400</v>
      </c>
      <c r="L702" s="78">
        <f t="shared" si="31"/>
        <v>4237.7</v>
      </c>
      <c r="M702" s="25"/>
      <c r="N702" s="101"/>
    </row>
    <row r="703" spans="1:14" x14ac:dyDescent="0.25">
      <c r="A703" s="25">
        <f t="shared" si="32"/>
        <v>693</v>
      </c>
      <c r="B703" s="77" t="s">
        <v>829</v>
      </c>
      <c r="C703" s="47" t="s">
        <v>1530</v>
      </c>
      <c r="D703" s="25" t="s">
        <v>1138</v>
      </c>
      <c r="E703" s="78">
        <v>73.59</v>
      </c>
      <c r="F703" s="25">
        <f t="shared" si="30"/>
        <v>29.999999999999996</v>
      </c>
      <c r="G703" s="78">
        <v>2207.6999999999998</v>
      </c>
      <c r="H703" s="78"/>
      <c r="I703" s="78">
        <f>250</f>
        <v>250</v>
      </c>
      <c r="J703" s="78">
        <v>1380</v>
      </c>
      <c r="K703" s="78">
        <f>400</f>
        <v>400</v>
      </c>
      <c r="L703" s="78">
        <f t="shared" si="31"/>
        <v>4237.7</v>
      </c>
      <c r="M703" s="25"/>
      <c r="N703" s="101"/>
    </row>
    <row r="704" spans="1:14" x14ac:dyDescent="0.25">
      <c r="A704" s="25">
        <f t="shared" si="32"/>
        <v>694</v>
      </c>
      <c r="B704" s="77" t="s">
        <v>829</v>
      </c>
      <c r="C704" s="47" t="s">
        <v>1531</v>
      </c>
      <c r="D704" s="25" t="s">
        <v>1138</v>
      </c>
      <c r="E704" s="78">
        <v>73.59</v>
      </c>
      <c r="F704" s="25">
        <f t="shared" si="30"/>
        <v>29.999999999999996</v>
      </c>
      <c r="G704" s="78">
        <v>2207.6999999999998</v>
      </c>
      <c r="H704" s="78"/>
      <c r="I704" s="78">
        <f>250</f>
        <v>250</v>
      </c>
      <c r="J704" s="78">
        <v>1380</v>
      </c>
      <c r="K704" s="78">
        <f>400</f>
        <v>400</v>
      </c>
      <c r="L704" s="78">
        <f t="shared" si="31"/>
        <v>4237.7</v>
      </c>
      <c r="M704" s="25"/>
      <c r="N704" s="101"/>
    </row>
    <row r="705" spans="1:14" x14ac:dyDescent="0.25">
      <c r="A705" s="25">
        <f t="shared" si="32"/>
        <v>695</v>
      </c>
      <c r="B705" s="77" t="s">
        <v>829</v>
      </c>
      <c r="C705" s="47" t="s">
        <v>1532</v>
      </c>
      <c r="D705" s="25" t="s">
        <v>1138</v>
      </c>
      <c r="E705" s="78">
        <v>73.59</v>
      </c>
      <c r="F705" s="25">
        <f t="shared" si="30"/>
        <v>29.999999999999996</v>
      </c>
      <c r="G705" s="78">
        <v>2207.6999999999998</v>
      </c>
      <c r="H705" s="78"/>
      <c r="I705" s="78">
        <f>250</f>
        <v>250</v>
      </c>
      <c r="J705" s="78">
        <v>1380</v>
      </c>
      <c r="K705" s="78">
        <f>400</f>
        <v>400</v>
      </c>
      <c r="L705" s="78">
        <f t="shared" si="31"/>
        <v>4237.7</v>
      </c>
      <c r="M705" s="25"/>
      <c r="N705" s="101"/>
    </row>
    <row r="706" spans="1:14" x14ac:dyDescent="0.25">
      <c r="A706" s="25">
        <f t="shared" si="32"/>
        <v>696</v>
      </c>
      <c r="B706" s="77" t="s">
        <v>829</v>
      </c>
      <c r="C706" s="47" t="s">
        <v>1533</v>
      </c>
      <c r="D706" s="25" t="s">
        <v>1138</v>
      </c>
      <c r="E706" s="78">
        <v>73.59</v>
      </c>
      <c r="F706" s="25">
        <f t="shared" si="30"/>
        <v>29.999999999999996</v>
      </c>
      <c r="G706" s="78">
        <v>2207.6999999999998</v>
      </c>
      <c r="H706" s="78"/>
      <c r="I706" s="78">
        <f>250</f>
        <v>250</v>
      </c>
      <c r="J706" s="78">
        <v>1380</v>
      </c>
      <c r="K706" s="78">
        <f>400</f>
        <v>400</v>
      </c>
      <c r="L706" s="78">
        <f t="shared" si="31"/>
        <v>4237.7</v>
      </c>
      <c r="M706" s="25"/>
      <c r="N706" s="101"/>
    </row>
    <row r="707" spans="1:14" x14ac:dyDescent="0.25">
      <c r="A707" s="25">
        <f t="shared" si="32"/>
        <v>697</v>
      </c>
      <c r="B707" s="77" t="s">
        <v>829</v>
      </c>
      <c r="C707" s="47" t="s">
        <v>1534</v>
      </c>
      <c r="D707" s="25" t="s">
        <v>1138</v>
      </c>
      <c r="E707" s="78">
        <v>73.59</v>
      </c>
      <c r="F707" s="25">
        <f t="shared" si="30"/>
        <v>29.999999999999996</v>
      </c>
      <c r="G707" s="78">
        <v>2207.6999999999998</v>
      </c>
      <c r="H707" s="78"/>
      <c r="I707" s="78">
        <f>250</f>
        <v>250</v>
      </c>
      <c r="J707" s="78">
        <v>1380</v>
      </c>
      <c r="K707" s="78">
        <f>400</f>
        <v>400</v>
      </c>
      <c r="L707" s="78">
        <f t="shared" si="31"/>
        <v>4237.7</v>
      </c>
      <c r="M707" s="25"/>
      <c r="N707" s="101"/>
    </row>
    <row r="708" spans="1:14" x14ac:dyDescent="0.25">
      <c r="A708" s="25">
        <f t="shared" si="32"/>
        <v>698</v>
      </c>
      <c r="B708" s="77" t="s">
        <v>829</v>
      </c>
      <c r="C708" s="47" t="s">
        <v>1535</v>
      </c>
      <c r="D708" s="25" t="s">
        <v>1138</v>
      </c>
      <c r="E708" s="78">
        <v>73.59</v>
      </c>
      <c r="F708" s="25">
        <f t="shared" si="30"/>
        <v>29.999999999999996</v>
      </c>
      <c r="G708" s="78">
        <v>2207.6999999999998</v>
      </c>
      <c r="H708" s="78"/>
      <c r="I708" s="78">
        <f>250</f>
        <v>250</v>
      </c>
      <c r="J708" s="78">
        <v>1380</v>
      </c>
      <c r="K708" s="78">
        <f>400</f>
        <v>400</v>
      </c>
      <c r="L708" s="78">
        <f t="shared" si="31"/>
        <v>4237.7</v>
      </c>
      <c r="M708" s="25"/>
      <c r="N708" s="101"/>
    </row>
    <row r="709" spans="1:14" x14ac:dyDescent="0.25">
      <c r="A709" s="25">
        <f t="shared" si="32"/>
        <v>699</v>
      </c>
      <c r="B709" s="77" t="s">
        <v>829</v>
      </c>
      <c r="C709" s="47" t="s">
        <v>1536</v>
      </c>
      <c r="D709" s="25" t="s">
        <v>1138</v>
      </c>
      <c r="E709" s="78">
        <v>73.59</v>
      </c>
      <c r="F709" s="25">
        <f t="shared" si="30"/>
        <v>29.999999999999996</v>
      </c>
      <c r="G709" s="78">
        <v>2207.6999999999998</v>
      </c>
      <c r="H709" s="78"/>
      <c r="I709" s="78">
        <f>250</f>
        <v>250</v>
      </c>
      <c r="J709" s="78">
        <v>1380</v>
      </c>
      <c r="K709" s="78">
        <f>400</f>
        <v>400</v>
      </c>
      <c r="L709" s="78">
        <f t="shared" si="31"/>
        <v>4237.7</v>
      </c>
      <c r="M709" s="25"/>
      <c r="N709" s="101"/>
    </row>
    <row r="710" spans="1:14" x14ac:dyDescent="0.25">
      <c r="A710" s="25">
        <f t="shared" si="32"/>
        <v>700</v>
      </c>
      <c r="B710" s="77" t="s">
        <v>829</v>
      </c>
      <c r="C710" s="47" t="s">
        <v>1537</v>
      </c>
      <c r="D710" s="25" t="s">
        <v>1138</v>
      </c>
      <c r="E710" s="78">
        <v>73.59</v>
      </c>
      <c r="F710" s="25">
        <f t="shared" si="30"/>
        <v>29.999999999999996</v>
      </c>
      <c r="G710" s="78">
        <v>2207.6999999999998</v>
      </c>
      <c r="H710" s="78"/>
      <c r="I710" s="78">
        <f>250</f>
        <v>250</v>
      </c>
      <c r="J710" s="78">
        <v>1380</v>
      </c>
      <c r="K710" s="78">
        <f>400</f>
        <v>400</v>
      </c>
      <c r="L710" s="78">
        <f t="shared" si="31"/>
        <v>4237.7</v>
      </c>
      <c r="M710" s="25"/>
      <c r="N710" s="101"/>
    </row>
    <row r="711" spans="1:14" x14ac:dyDescent="0.25">
      <c r="A711" s="25">
        <f t="shared" si="32"/>
        <v>701</v>
      </c>
      <c r="B711" s="77" t="s">
        <v>829</v>
      </c>
      <c r="C711" s="47" t="s">
        <v>1538</v>
      </c>
      <c r="D711" s="25" t="s">
        <v>1138</v>
      </c>
      <c r="E711" s="78">
        <v>73.59</v>
      </c>
      <c r="F711" s="25">
        <f t="shared" si="30"/>
        <v>29.999999999999996</v>
      </c>
      <c r="G711" s="78">
        <v>2207.6999999999998</v>
      </c>
      <c r="H711" s="78"/>
      <c r="I711" s="78">
        <f>250</f>
        <v>250</v>
      </c>
      <c r="J711" s="78">
        <v>1380</v>
      </c>
      <c r="K711" s="78">
        <f>400</f>
        <v>400</v>
      </c>
      <c r="L711" s="78">
        <f t="shared" si="31"/>
        <v>4237.7</v>
      </c>
      <c r="M711" s="25"/>
      <c r="N711" s="101"/>
    </row>
    <row r="712" spans="1:14" x14ac:dyDescent="0.25">
      <c r="A712" s="25">
        <f t="shared" si="32"/>
        <v>702</v>
      </c>
      <c r="B712" s="77" t="s">
        <v>829</v>
      </c>
      <c r="C712" s="47" t="s">
        <v>1539</v>
      </c>
      <c r="D712" s="25" t="s">
        <v>1138</v>
      </c>
      <c r="E712" s="78">
        <v>73.59</v>
      </c>
      <c r="F712" s="25">
        <f t="shared" si="30"/>
        <v>29.999999999999996</v>
      </c>
      <c r="G712" s="78">
        <v>2207.6999999999998</v>
      </c>
      <c r="H712" s="78"/>
      <c r="I712" s="78">
        <f>250</f>
        <v>250</v>
      </c>
      <c r="J712" s="78">
        <v>1380</v>
      </c>
      <c r="K712" s="78">
        <f>400</f>
        <v>400</v>
      </c>
      <c r="L712" s="78">
        <f t="shared" si="31"/>
        <v>4237.7</v>
      </c>
      <c r="M712" s="25"/>
      <c r="N712" s="101"/>
    </row>
    <row r="713" spans="1:14" x14ac:dyDescent="0.25">
      <c r="A713" s="25">
        <f t="shared" si="32"/>
        <v>703</v>
      </c>
      <c r="B713" s="77" t="s">
        <v>829</v>
      </c>
      <c r="C713" s="47" t="s">
        <v>1540</v>
      </c>
      <c r="D713" s="25" t="s">
        <v>1138</v>
      </c>
      <c r="E713" s="78">
        <v>73.59</v>
      </c>
      <c r="F713" s="25">
        <f t="shared" si="30"/>
        <v>29.999999999999996</v>
      </c>
      <c r="G713" s="78">
        <v>2207.6999999999998</v>
      </c>
      <c r="H713" s="78"/>
      <c r="I713" s="78">
        <f>250</f>
        <v>250</v>
      </c>
      <c r="J713" s="78">
        <v>1380</v>
      </c>
      <c r="K713" s="78">
        <f>400</f>
        <v>400</v>
      </c>
      <c r="L713" s="78">
        <f t="shared" si="31"/>
        <v>4237.7</v>
      </c>
      <c r="M713" s="25"/>
      <c r="N713" s="101"/>
    </row>
    <row r="714" spans="1:14" x14ac:dyDescent="0.25">
      <c r="A714" s="25">
        <f t="shared" si="32"/>
        <v>704</v>
      </c>
      <c r="B714" s="77" t="s">
        <v>829</v>
      </c>
      <c r="C714" s="47" t="s">
        <v>1541</v>
      </c>
      <c r="D714" s="25" t="s">
        <v>1138</v>
      </c>
      <c r="E714" s="78">
        <v>73.59</v>
      </c>
      <c r="F714" s="25">
        <f t="shared" si="30"/>
        <v>29.999999999999996</v>
      </c>
      <c r="G714" s="78">
        <v>2207.6999999999998</v>
      </c>
      <c r="H714" s="78"/>
      <c r="I714" s="78">
        <f>250</f>
        <v>250</v>
      </c>
      <c r="J714" s="78">
        <v>1380</v>
      </c>
      <c r="K714" s="78">
        <f>400</f>
        <v>400</v>
      </c>
      <c r="L714" s="78">
        <f t="shared" si="31"/>
        <v>4237.7</v>
      </c>
      <c r="M714" s="25"/>
      <c r="N714" s="101"/>
    </row>
    <row r="715" spans="1:14" x14ac:dyDescent="0.25">
      <c r="A715" s="25">
        <f t="shared" si="32"/>
        <v>705</v>
      </c>
      <c r="B715" s="77" t="s">
        <v>829</v>
      </c>
      <c r="C715" s="47" t="s">
        <v>1542</v>
      </c>
      <c r="D715" s="25" t="s">
        <v>1138</v>
      </c>
      <c r="E715" s="78">
        <v>73.59</v>
      </c>
      <c r="F715" s="25">
        <f t="shared" ref="F715:F720" si="33">G715/E715</f>
        <v>29.999999999999996</v>
      </c>
      <c r="G715" s="78">
        <v>2207.6999999999998</v>
      </c>
      <c r="H715" s="78"/>
      <c r="I715" s="78">
        <f>250</f>
        <v>250</v>
      </c>
      <c r="J715" s="78">
        <v>1380</v>
      </c>
      <c r="K715" s="78">
        <f>400</f>
        <v>400</v>
      </c>
      <c r="L715" s="78">
        <f t="shared" ref="L715:L778" si="34">SUM(G715:K715)</f>
        <v>4237.7</v>
      </c>
      <c r="M715" s="25"/>
      <c r="N715" s="101"/>
    </row>
    <row r="716" spans="1:14" x14ac:dyDescent="0.25">
      <c r="A716" s="25">
        <f t="shared" si="32"/>
        <v>706</v>
      </c>
      <c r="B716" s="77" t="s">
        <v>829</v>
      </c>
      <c r="C716" s="47" t="s">
        <v>1543</v>
      </c>
      <c r="D716" s="25" t="s">
        <v>1138</v>
      </c>
      <c r="E716" s="78">
        <v>73.59</v>
      </c>
      <c r="F716" s="25">
        <f t="shared" si="33"/>
        <v>29.999999999999996</v>
      </c>
      <c r="G716" s="78">
        <v>2207.6999999999998</v>
      </c>
      <c r="H716" s="78"/>
      <c r="I716" s="78">
        <f>250</f>
        <v>250</v>
      </c>
      <c r="J716" s="78">
        <v>1380</v>
      </c>
      <c r="K716" s="78">
        <f>400</f>
        <v>400</v>
      </c>
      <c r="L716" s="78">
        <f t="shared" si="34"/>
        <v>4237.7</v>
      </c>
      <c r="M716" s="25"/>
      <c r="N716" s="101"/>
    </row>
    <row r="717" spans="1:14" x14ac:dyDescent="0.25">
      <c r="A717" s="25">
        <f t="shared" ref="A717:A780" si="35">A716+1</f>
        <v>707</v>
      </c>
      <c r="B717" s="77" t="s">
        <v>829</v>
      </c>
      <c r="C717" s="47" t="s">
        <v>1544</v>
      </c>
      <c r="D717" s="25" t="s">
        <v>1138</v>
      </c>
      <c r="E717" s="78">
        <v>73.59</v>
      </c>
      <c r="F717" s="25">
        <f t="shared" si="33"/>
        <v>29.999999999999996</v>
      </c>
      <c r="G717" s="78">
        <v>2207.6999999999998</v>
      </c>
      <c r="H717" s="78"/>
      <c r="I717" s="78">
        <f>250</f>
        <v>250</v>
      </c>
      <c r="J717" s="78">
        <v>1380</v>
      </c>
      <c r="K717" s="78">
        <f>400</f>
        <v>400</v>
      </c>
      <c r="L717" s="78">
        <f t="shared" si="34"/>
        <v>4237.7</v>
      </c>
      <c r="M717" s="25"/>
      <c r="N717" s="101"/>
    </row>
    <row r="718" spans="1:14" x14ac:dyDescent="0.25">
      <c r="A718" s="25">
        <f t="shared" si="35"/>
        <v>708</v>
      </c>
      <c r="B718" s="77" t="s">
        <v>829</v>
      </c>
      <c r="C718" s="47" t="s">
        <v>1545</v>
      </c>
      <c r="D718" s="25" t="s">
        <v>1138</v>
      </c>
      <c r="E718" s="78">
        <v>73.59</v>
      </c>
      <c r="F718" s="25">
        <f t="shared" si="33"/>
        <v>29.999999999999996</v>
      </c>
      <c r="G718" s="78">
        <v>2207.6999999999998</v>
      </c>
      <c r="H718" s="78"/>
      <c r="I718" s="78">
        <f>250</f>
        <v>250</v>
      </c>
      <c r="J718" s="78">
        <v>1380</v>
      </c>
      <c r="K718" s="78">
        <f>400</f>
        <v>400</v>
      </c>
      <c r="L718" s="78">
        <f t="shared" si="34"/>
        <v>4237.7</v>
      </c>
      <c r="M718" s="25"/>
      <c r="N718" s="101"/>
    </row>
    <row r="719" spans="1:14" x14ac:dyDescent="0.25">
      <c r="A719" s="25">
        <f t="shared" si="35"/>
        <v>709</v>
      </c>
      <c r="B719" s="77" t="s">
        <v>829</v>
      </c>
      <c r="C719" s="47" t="s">
        <v>1546</v>
      </c>
      <c r="D719" s="25" t="s">
        <v>1136</v>
      </c>
      <c r="E719" s="78">
        <v>75.64</v>
      </c>
      <c r="F719" s="25">
        <f t="shared" si="33"/>
        <v>29.999999999999996</v>
      </c>
      <c r="G719" s="78">
        <v>2269.1999999999998</v>
      </c>
      <c r="H719" s="78">
        <v>50</v>
      </c>
      <c r="I719" s="78">
        <f>250</f>
        <v>250</v>
      </c>
      <c r="J719" s="78">
        <v>1380</v>
      </c>
      <c r="K719" s="78">
        <f>400</f>
        <v>400</v>
      </c>
      <c r="L719" s="78">
        <f t="shared" si="34"/>
        <v>4349.2</v>
      </c>
      <c r="M719" s="25"/>
      <c r="N719" s="101"/>
    </row>
    <row r="720" spans="1:14" ht="30" x14ac:dyDescent="0.25">
      <c r="A720" s="25">
        <f t="shared" si="35"/>
        <v>710</v>
      </c>
      <c r="B720" s="77" t="s">
        <v>829</v>
      </c>
      <c r="C720" s="47" t="s">
        <v>1547</v>
      </c>
      <c r="D720" s="25" t="s">
        <v>831</v>
      </c>
      <c r="E720" s="78">
        <v>71.400000000000006</v>
      </c>
      <c r="F720" s="25">
        <f t="shared" si="33"/>
        <v>29.999999999999996</v>
      </c>
      <c r="G720" s="78">
        <v>2142</v>
      </c>
      <c r="H720" s="78"/>
      <c r="I720" s="78">
        <v>250</v>
      </c>
      <c r="J720" s="78">
        <v>1380</v>
      </c>
      <c r="K720" s="78">
        <v>400</v>
      </c>
      <c r="L720" s="78">
        <f t="shared" si="34"/>
        <v>4172</v>
      </c>
      <c r="M720" s="79"/>
      <c r="N720" s="101"/>
    </row>
    <row r="721" spans="1:14" ht="30" x14ac:dyDescent="0.25">
      <c r="A721" s="25">
        <f t="shared" si="35"/>
        <v>711</v>
      </c>
      <c r="B721" s="77" t="s">
        <v>829</v>
      </c>
      <c r="C721" s="47" t="s">
        <v>1548</v>
      </c>
      <c r="D721" s="25" t="s">
        <v>831</v>
      </c>
      <c r="E721" s="78">
        <v>71.400000000000006</v>
      </c>
      <c r="F721" s="25">
        <v>31</v>
      </c>
      <c r="G721" s="78">
        <v>2142</v>
      </c>
      <c r="H721" s="78"/>
      <c r="I721" s="78">
        <v>241.94</v>
      </c>
      <c r="J721" s="78">
        <v>1335.48</v>
      </c>
      <c r="K721" s="78">
        <v>387.1</v>
      </c>
      <c r="L721" s="78">
        <f t="shared" si="34"/>
        <v>4106.5200000000004</v>
      </c>
      <c r="M721" s="25" t="s">
        <v>1549</v>
      </c>
      <c r="N721" s="101"/>
    </row>
    <row r="722" spans="1:14" x14ac:dyDescent="0.25">
      <c r="A722" s="25">
        <f t="shared" si="35"/>
        <v>712</v>
      </c>
      <c r="B722" s="77" t="s">
        <v>829</v>
      </c>
      <c r="C722" s="47" t="s">
        <v>1550</v>
      </c>
      <c r="D722" s="25" t="s">
        <v>831</v>
      </c>
      <c r="E722" s="78">
        <v>71.400000000000006</v>
      </c>
      <c r="F722" s="25">
        <f t="shared" ref="F722:F785" si="36">G722/E722</f>
        <v>29.999999999999996</v>
      </c>
      <c r="G722" s="78">
        <v>2142</v>
      </c>
      <c r="H722" s="78"/>
      <c r="I722" s="78">
        <v>250</v>
      </c>
      <c r="J722" s="78">
        <v>1380</v>
      </c>
      <c r="K722" s="78">
        <v>400</v>
      </c>
      <c r="L722" s="78">
        <f t="shared" si="34"/>
        <v>4172</v>
      </c>
      <c r="M722" s="79"/>
      <c r="N722" s="101"/>
    </row>
    <row r="723" spans="1:14" x14ac:dyDescent="0.25">
      <c r="A723" s="25">
        <f t="shared" si="35"/>
        <v>713</v>
      </c>
      <c r="B723" s="77" t="s">
        <v>829</v>
      </c>
      <c r="C723" s="47" t="s">
        <v>1551</v>
      </c>
      <c r="D723" s="25" t="s">
        <v>1138</v>
      </c>
      <c r="E723" s="78">
        <v>73.59</v>
      </c>
      <c r="F723" s="25">
        <f t="shared" si="36"/>
        <v>29.999999999999996</v>
      </c>
      <c r="G723" s="78">
        <v>2207.6999999999998</v>
      </c>
      <c r="H723" s="78">
        <v>35</v>
      </c>
      <c r="I723" s="78">
        <f>250</f>
        <v>250</v>
      </c>
      <c r="J723" s="78">
        <v>1380</v>
      </c>
      <c r="K723" s="78">
        <f>400</f>
        <v>400</v>
      </c>
      <c r="L723" s="78">
        <f t="shared" si="34"/>
        <v>4272.7</v>
      </c>
      <c r="M723" s="25"/>
      <c r="N723" s="101"/>
    </row>
    <row r="724" spans="1:14" x14ac:dyDescent="0.25">
      <c r="A724" s="25">
        <f t="shared" si="35"/>
        <v>714</v>
      </c>
      <c r="B724" s="77" t="s">
        <v>829</v>
      </c>
      <c r="C724" s="47" t="s">
        <v>1552</v>
      </c>
      <c r="D724" s="25" t="s">
        <v>1138</v>
      </c>
      <c r="E724" s="78">
        <v>73.59</v>
      </c>
      <c r="F724" s="25">
        <f t="shared" si="36"/>
        <v>29.999999999999996</v>
      </c>
      <c r="G724" s="78">
        <v>2207.6999999999998</v>
      </c>
      <c r="H724" s="78"/>
      <c r="I724" s="78">
        <f>250</f>
        <v>250</v>
      </c>
      <c r="J724" s="78">
        <v>1380</v>
      </c>
      <c r="K724" s="78">
        <f>400</f>
        <v>400</v>
      </c>
      <c r="L724" s="78">
        <f t="shared" si="34"/>
        <v>4237.7</v>
      </c>
      <c r="M724" s="25"/>
      <c r="N724" s="101"/>
    </row>
    <row r="725" spans="1:14" x14ac:dyDescent="0.25">
      <c r="A725" s="25">
        <f t="shared" si="35"/>
        <v>715</v>
      </c>
      <c r="B725" s="77" t="s">
        <v>829</v>
      </c>
      <c r="C725" s="47" t="s">
        <v>1553</v>
      </c>
      <c r="D725" s="25" t="s">
        <v>1138</v>
      </c>
      <c r="E725" s="78">
        <v>73.59</v>
      </c>
      <c r="F725" s="25">
        <f t="shared" si="36"/>
        <v>29.999999999999996</v>
      </c>
      <c r="G725" s="78">
        <v>2207.6999999999998</v>
      </c>
      <c r="H725" s="78"/>
      <c r="I725" s="78">
        <f>250</f>
        <v>250</v>
      </c>
      <c r="J725" s="78">
        <v>1380</v>
      </c>
      <c r="K725" s="78">
        <f>400</f>
        <v>400</v>
      </c>
      <c r="L725" s="78">
        <f t="shared" si="34"/>
        <v>4237.7</v>
      </c>
      <c r="M725" s="25"/>
      <c r="N725" s="101"/>
    </row>
    <row r="726" spans="1:14" x14ac:dyDescent="0.25">
      <c r="A726" s="25">
        <f t="shared" si="35"/>
        <v>716</v>
      </c>
      <c r="B726" s="77" t="s">
        <v>829</v>
      </c>
      <c r="C726" s="47" t="s">
        <v>1554</v>
      </c>
      <c r="D726" s="25" t="s">
        <v>1138</v>
      </c>
      <c r="E726" s="78">
        <v>73.59</v>
      </c>
      <c r="F726" s="25">
        <f t="shared" si="36"/>
        <v>29.999999999999996</v>
      </c>
      <c r="G726" s="78">
        <v>2207.6999999999998</v>
      </c>
      <c r="H726" s="78"/>
      <c r="I726" s="78">
        <f>250</f>
        <v>250</v>
      </c>
      <c r="J726" s="78">
        <v>1380</v>
      </c>
      <c r="K726" s="78">
        <f>400</f>
        <v>400</v>
      </c>
      <c r="L726" s="78">
        <f t="shared" si="34"/>
        <v>4237.7</v>
      </c>
      <c r="M726" s="25"/>
      <c r="N726" s="101"/>
    </row>
    <row r="727" spans="1:14" x14ac:dyDescent="0.25">
      <c r="A727" s="25">
        <f t="shared" si="35"/>
        <v>717</v>
      </c>
      <c r="B727" s="77" t="s">
        <v>829</v>
      </c>
      <c r="C727" s="47" t="s">
        <v>1555</v>
      </c>
      <c r="D727" s="25" t="s">
        <v>1138</v>
      </c>
      <c r="E727" s="78">
        <v>73.59</v>
      </c>
      <c r="F727" s="25">
        <f t="shared" si="36"/>
        <v>29.999999999999996</v>
      </c>
      <c r="G727" s="78">
        <v>2207.6999999999998</v>
      </c>
      <c r="H727" s="78"/>
      <c r="I727" s="78">
        <f>250</f>
        <v>250</v>
      </c>
      <c r="J727" s="78">
        <v>1380</v>
      </c>
      <c r="K727" s="78">
        <f>400</f>
        <v>400</v>
      </c>
      <c r="L727" s="78">
        <f t="shared" si="34"/>
        <v>4237.7</v>
      </c>
      <c r="M727" s="25"/>
      <c r="N727" s="101"/>
    </row>
    <row r="728" spans="1:14" x14ac:dyDescent="0.25">
      <c r="A728" s="25">
        <f t="shared" si="35"/>
        <v>718</v>
      </c>
      <c r="B728" s="77" t="s">
        <v>829</v>
      </c>
      <c r="C728" s="47" t="s">
        <v>1556</v>
      </c>
      <c r="D728" s="25" t="s">
        <v>1138</v>
      </c>
      <c r="E728" s="78">
        <v>73.59</v>
      </c>
      <c r="F728" s="25">
        <f t="shared" si="36"/>
        <v>29.999999999999996</v>
      </c>
      <c r="G728" s="78">
        <v>2207.6999999999998</v>
      </c>
      <c r="H728" s="78"/>
      <c r="I728" s="78">
        <f>250</f>
        <v>250</v>
      </c>
      <c r="J728" s="78">
        <v>1380</v>
      </c>
      <c r="K728" s="78">
        <f>400</f>
        <v>400</v>
      </c>
      <c r="L728" s="78">
        <f t="shared" si="34"/>
        <v>4237.7</v>
      </c>
      <c r="M728" s="25"/>
      <c r="N728" s="101"/>
    </row>
    <row r="729" spans="1:14" x14ac:dyDescent="0.25">
      <c r="A729" s="25">
        <f t="shared" si="35"/>
        <v>719</v>
      </c>
      <c r="B729" s="77" t="s">
        <v>829</v>
      </c>
      <c r="C729" s="47" t="s">
        <v>1557</v>
      </c>
      <c r="D729" s="25" t="s">
        <v>1138</v>
      </c>
      <c r="E729" s="78">
        <v>73.59</v>
      </c>
      <c r="F729" s="25">
        <f t="shared" si="36"/>
        <v>29.999999999999996</v>
      </c>
      <c r="G729" s="78">
        <v>2207.6999999999998</v>
      </c>
      <c r="H729" s="78"/>
      <c r="I729" s="78">
        <f>250</f>
        <v>250</v>
      </c>
      <c r="J729" s="78">
        <v>1380</v>
      </c>
      <c r="K729" s="78">
        <f>400</f>
        <v>400</v>
      </c>
      <c r="L729" s="78">
        <f t="shared" si="34"/>
        <v>4237.7</v>
      </c>
      <c r="M729" s="25"/>
      <c r="N729" s="101"/>
    </row>
    <row r="730" spans="1:14" x14ac:dyDescent="0.25">
      <c r="A730" s="25">
        <f t="shared" si="35"/>
        <v>720</v>
      </c>
      <c r="B730" s="77" t="s">
        <v>829</v>
      </c>
      <c r="C730" s="47" t="s">
        <v>1558</v>
      </c>
      <c r="D730" s="25" t="s">
        <v>1138</v>
      </c>
      <c r="E730" s="78">
        <v>73.59</v>
      </c>
      <c r="F730" s="25">
        <f t="shared" si="36"/>
        <v>29.999999999999996</v>
      </c>
      <c r="G730" s="78">
        <v>2207.6999999999998</v>
      </c>
      <c r="H730" s="78"/>
      <c r="I730" s="78">
        <f>250</f>
        <v>250</v>
      </c>
      <c r="J730" s="78">
        <v>1380</v>
      </c>
      <c r="K730" s="78">
        <f>400</f>
        <v>400</v>
      </c>
      <c r="L730" s="78">
        <f t="shared" si="34"/>
        <v>4237.7</v>
      </c>
      <c r="M730" s="25"/>
      <c r="N730" s="101"/>
    </row>
    <row r="731" spans="1:14" x14ac:dyDescent="0.25">
      <c r="A731" s="25">
        <f t="shared" si="35"/>
        <v>721</v>
      </c>
      <c r="B731" s="77" t="s">
        <v>829</v>
      </c>
      <c r="C731" s="47" t="s">
        <v>1559</v>
      </c>
      <c r="D731" s="25" t="s">
        <v>1138</v>
      </c>
      <c r="E731" s="78">
        <v>73.59</v>
      </c>
      <c r="F731" s="25">
        <f t="shared" si="36"/>
        <v>29.999999999999996</v>
      </c>
      <c r="G731" s="78">
        <v>2207.6999999999998</v>
      </c>
      <c r="H731" s="78"/>
      <c r="I731" s="78">
        <f>250</f>
        <v>250</v>
      </c>
      <c r="J731" s="78">
        <v>1380</v>
      </c>
      <c r="K731" s="78">
        <f>400</f>
        <v>400</v>
      </c>
      <c r="L731" s="78">
        <f t="shared" si="34"/>
        <v>4237.7</v>
      </c>
      <c r="M731" s="25"/>
      <c r="N731" s="101"/>
    </row>
    <row r="732" spans="1:14" x14ac:dyDescent="0.25">
      <c r="A732" s="25">
        <f t="shared" si="35"/>
        <v>722</v>
      </c>
      <c r="B732" s="77" t="s">
        <v>829</v>
      </c>
      <c r="C732" s="47" t="s">
        <v>1560</v>
      </c>
      <c r="D732" s="25" t="s">
        <v>1138</v>
      </c>
      <c r="E732" s="78">
        <v>73.59</v>
      </c>
      <c r="F732" s="25">
        <f t="shared" si="36"/>
        <v>29.999999999999996</v>
      </c>
      <c r="G732" s="78">
        <v>2207.6999999999998</v>
      </c>
      <c r="H732" s="78"/>
      <c r="I732" s="78">
        <f>250</f>
        <v>250</v>
      </c>
      <c r="J732" s="78">
        <v>1380</v>
      </c>
      <c r="K732" s="78">
        <f>400</f>
        <v>400</v>
      </c>
      <c r="L732" s="78">
        <f t="shared" si="34"/>
        <v>4237.7</v>
      </c>
      <c r="M732" s="25"/>
      <c r="N732" s="101"/>
    </row>
    <row r="733" spans="1:14" x14ac:dyDescent="0.25">
      <c r="A733" s="25">
        <f t="shared" si="35"/>
        <v>723</v>
      </c>
      <c r="B733" s="77" t="s">
        <v>829</v>
      </c>
      <c r="C733" s="47" t="s">
        <v>1561</v>
      </c>
      <c r="D733" s="25" t="s">
        <v>1138</v>
      </c>
      <c r="E733" s="78">
        <v>73.59</v>
      </c>
      <c r="F733" s="25">
        <f t="shared" si="36"/>
        <v>29.999999999999996</v>
      </c>
      <c r="G733" s="78">
        <v>2207.6999999999998</v>
      </c>
      <c r="H733" s="78"/>
      <c r="I733" s="78">
        <f>250</f>
        <v>250</v>
      </c>
      <c r="J733" s="78">
        <v>1380</v>
      </c>
      <c r="K733" s="78">
        <f>400</f>
        <v>400</v>
      </c>
      <c r="L733" s="78">
        <f t="shared" si="34"/>
        <v>4237.7</v>
      </c>
      <c r="M733" s="25"/>
      <c r="N733" s="101"/>
    </row>
    <row r="734" spans="1:14" x14ac:dyDescent="0.25">
      <c r="A734" s="25">
        <f t="shared" si="35"/>
        <v>724</v>
      </c>
      <c r="B734" s="77" t="s">
        <v>829</v>
      </c>
      <c r="C734" s="47" t="s">
        <v>1562</v>
      </c>
      <c r="D734" s="25" t="s">
        <v>1138</v>
      </c>
      <c r="E734" s="78">
        <v>73.59</v>
      </c>
      <c r="F734" s="25">
        <f t="shared" si="36"/>
        <v>29.999999999999996</v>
      </c>
      <c r="G734" s="78">
        <v>2207.6999999999998</v>
      </c>
      <c r="H734" s="78"/>
      <c r="I734" s="78">
        <f>250</f>
        <v>250</v>
      </c>
      <c r="J734" s="78">
        <v>1380</v>
      </c>
      <c r="K734" s="78">
        <f>400</f>
        <v>400</v>
      </c>
      <c r="L734" s="78">
        <f t="shared" si="34"/>
        <v>4237.7</v>
      </c>
      <c r="M734" s="25"/>
      <c r="N734" s="101"/>
    </row>
    <row r="735" spans="1:14" x14ac:dyDescent="0.25">
      <c r="A735" s="25">
        <f t="shared" si="35"/>
        <v>725</v>
      </c>
      <c r="B735" s="77" t="s">
        <v>829</v>
      </c>
      <c r="C735" s="47" t="s">
        <v>1563</v>
      </c>
      <c r="D735" s="25" t="s">
        <v>1138</v>
      </c>
      <c r="E735" s="78">
        <v>73.59</v>
      </c>
      <c r="F735" s="25">
        <f t="shared" si="36"/>
        <v>29.999999999999996</v>
      </c>
      <c r="G735" s="78">
        <v>2207.6999999999998</v>
      </c>
      <c r="H735" s="78"/>
      <c r="I735" s="78">
        <f>250</f>
        <v>250</v>
      </c>
      <c r="J735" s="78">
        <v>1380</v>
      </c>
      <c r="K735" s="78">
        <f>400</f>
        <v>400</v>
      </c>
      <c r="L735" s="78">
        <f t="shared" si="34"/>
        <v>4237.7</v>
      </c>
      <c r="M735" s="25"/>
      <c r="N735" s="101"/>
    </row>
    <row r="736" spans="1:14" x14ac:dyDescent="0.25">
      <c r="A736" s="25">
        <f t="shared" si="35"/>
        <v>726</v>
      </c>
      <c r="B736" s="77" t="s">
        <v>829</v>
      </c>
      <c r="C736" s="47" t="s">
        <v>1564</v>
      </c>
      <c r="D736" s="25" t="s">
        <v>1138</v>
      </c>
      <c r="E736" s="78">
        <v>73.59</v>
      </c>
      <c r="F736" s="25">
        <f t="shared" si="36"/>
        <v>29.999999999999996</v>
      </c>
      <c r="G736" s="78">
        <v>2207.6999999999998</v>
      </c>
      <c r="H736" s="78"/>
      <c r="I736" s="78">
        <f>250</f>
        <v>250</v>
      </c>
      <c r="J736" s="78">
        <v>1380</v>
      </c>
      <c r="K736" s="78">
        <f>400</f>
        <v>400</v>
      </c>
      <c r="L736" s="78">
        <f t="shared" si="34"/>
        <v>4237.7</v>
      </c>
      <c r="M736" s="25"/>
      <c r="N736" s="101"/>
    </row>
    <row r="737" spans="1:14" x14ac:dyDescent="0.25">
      <c r="A737" s="25">
        <f t="shared" si="35"/>
        <v>727</v>
      </c>
      <c r="B737" s="77" t="s">
        <v>829</v>
      </c>
      <c r="C737" s="47" t="s">
        <v>1565</v>
      </c>
      <c r="D737" s="25" t="s">
        <v>1138</v>
      </c>
      <c r="E737" s="78">
        <v>73.59</v>
      </c>
      <c r="F737" s="25">
        <f t="shared" si="36"/>
        <v>29.999999999999996</v>
      </c>
      <c r="G737" s="78">
        <v>2207.6999999999998</v>
      </c>
      <c r="H737" s="78"/>
      <c r="I737" s="78">
        <f>250</f>
        <v>250</v>
      </c>
      <c r="J737" s="78">
        <v>1380</v>
      </c>
      <c r="K737" s="78">
        <f>400</f>
        <v>400</v>
      </c>
      <c r="L737" s="78">
        <f t="shared" si="34"/>
        <v>4237.7</v>
      </c>
      <c r="M737" s="25"/>
      <c r="N737" s="101"/>
    </row>
    <row r="738" spans="1:14" x14ac:dyDescent="0.25">
      <c r="A738" s="25">
        <f t="shared" si="35"/>
        <v>728</v>
      </c>
      <c r="B738" s="77" t="s">
        <v>829</v>
      </c>
      <c r="C738" s="47" t="s">
        <v>1566</v>
      </c>
      <c r="D738" s="25" t="s">
        <v>1138</v>
      </c>
      <c r="E738" s="78">
        <v>73.59</v>
      </c>
      <c r="F738" s="25">
        <f t="shared" si="36"/>
        <v>29.999999999999996</v>
      </c>
      <c r="G738" s="78">
        <v>2207.6999999999998</v>
      </c>
      <c r="H738" s="78"/>
      <c r="I738" s="78">
        <v>250</v>
      </c>
      <c r="J738" s="78">
        <v>1150</v>
      </c>
      <c r="K738" s="78">
        <v>400</v>
      </c>
      <c r="L738" s="78">
        <f t="shared" si="34"/>
        <v>4007.7</v>
      </c>
      <c r="M738" s="79"/>
      <c r="N738" s="101"/>
    </row>
    <row r="739" spans="1:14" x14ac:dyDescent="0.25">
      <c r="A739" s="25">
        <f t="shared" si="35"/>
        <v>729</v>
      </c>
      <c r="B739" s="77" t="s">
        <v>829</v>
      </c>
      <c r="C739" s="47" t="s">
        <v>1567</v>
      </c>
      <c r="D739" s="25" t="s">
        <v>1138</v>
      </c>
      <c r="E739" s="78">
        <v>73.59</v>
      </c>
      <c r="F739" s="25">
        <f t="shared" si="36"/>
        <v>29.999999999999996</v>
      </c>
      <c r="G739" s="78">
        <v>2207.6999999999998</v>
      </c>
      <c r="H739" s="78"/>
      <c r="I739" s="78">
        <f>250</f>
        <v>250</v>
      </c>
      <c r="J739" s="78">
        <v>1150</v>
      </c>
      <c r="K739" s="78">
        <f>400</f>
        <v>400</v>
      </c>
      <c r="L739" s="78">
        <f t="shared" si="34"/>
        <v>4007.7</v>
      </c>
      <c r="M739" s="25"/>
      <c r="N739" s="101"/>
    </row>
    <row r="740" spans="1:14" x14ac:dyDescent="0.25">
      <c r="A740" s="25">
        <f t="shared" si="35"/>
        <v>730</v>
      </c>
      <c r="B740" s="77" t="s">
        <v>829</v>
      </c>
      <c r="C740" s="47" t="s">
        <v>1568</v>
      </c>
      <c r="D740" s="25" t="s">
        <v>1138</v>
      </c>
      <c r="E740" s="78">
        <v>73.59</v>
      </c>
      <c r="F740" s="25">
        <f t="shared" si="36"/>
        <v>29.999999999999996</v>
      </c>
      <c r="G740" s="78">
        <v>2207.6999999999998</v>
      </c>
      <c r="H740" s="78"/>
      <c r="I740" s="78">
        <v>250</v>
      </c>
      <c r="J740" s="78">
        <v>1150</v>
      </c>
      <c r="K740" s="78">
        <v>400</v>
      </c>
      <c r="L740" s="78">
        <f t="shared" si="34"/>
        <v>4007.7</v>
      </c>
      <c r="M740" s="79"/>
      <c r="N740" s="101"/>
    </row>
    <row r="741" spans="1:14" x14ac:dyDescent="0.25">
      <c r="A741" s="25">
        <f t="shared" si="35"/>
        <v>731</v>
      </c>
      <c r="B741" s="77" t="s">
        <v>829</v>
      </c>
      <c r="C741" s="47" t="s">
        <v>1569</v>
      </c>
      <c r="D741" s="25" t="s">
        <v>1138</v>
      </c>
      <c r="E741" s="78">
        <v>73.59</v>
      </c>
      <c r="F741" s="25">
        <f t="shared" si="36"/>
        <v>29.999999999999996</v>
      </c>
      <c r="G741" s="78">
        <v>2207.6999999999998</v>
      </c>
      <c r="H741" s="78"/>
      <c r="I741" s="78">
        <f>250</f>
        <v>250</v>
      </c>
      <c r="J741" s="78">
        <v>1150</v>
      </c>
      <c r="K741" s="78">
        <f>400</f>
        <v>400</v>
      </c>
      <c r="L741" s="78">
        <f t="shared" si="34"/>
        <v>4007.7</v>
      </c>
      <c r="M741" s="25"/>
      <c r="N741" s="101"/>
    </row>
    <row r="742" spans="1:14" x14ac:dyDescent="0.25">
      <c r="A742" s="25">
        <f t="shared" si="35"/>
        <v>732</v>
      </c>
      <c r="B742" s="77" t="s">
        <v>829</v>
      </c>
      <c r="C742" s="47" t="s">
        <v>1570</v>
      </c>
      <c r="D742" s="25" t="s">
        <v>1063</v>
      </c>
      <c r="E742" s="78">
        <v>74.63</v>
      </c>
      <c r="F742" s="25">
        <f t="shared" si="36"/>
        <v>30.000000000000004</v>
      </c>
      <c r="G742" s="78">
        <v>2238.9</v>
      </c>
      <c r="H742" s="78">
        <f>75</f>
        <v>75</v>
      </c>
      <c r="I742" s="78">
        <f>250</f>
        <v>250</v>
      </c>
      <c r="J742" s="78">
        <v>1380</v>
      </c>
      <c r="K742" s="78">
        <f>400</f>
        <v>400</v>
      </c>
      <c r="L742" s="78">
        <f t="shared" si="34"/>
        <v>4343.8999999999996</v>
      </c>
      <c r="M742" s="25"/>
      <c r="N742" s="101"/>
    </row>
    <row r="743" spans="1:14" x14ac:dyDescent="0.25">
      <c r="A743" s="25">
        <f t="shared" si="35"/>
        <v>733</v>
      </c>
      <c r="B743" s="77" t="s">
        <v>829</v>
      </c>
      <c r="C743" s="47" t="s">
        <v>1571</v>
      </c>
      <c r="D743" s="8" t="s">
        <v>887</v>
      </c>
      <c r="E743" s="10">
        <v>73.59</v>
      </c>
      <c r="F743" s="80">
        <f t="shared" si="36"/>
        <v>29.999999999999996</v>
      </c>
      <c r="G743" s="78">
        <v>2207.6999999999998</v>
      </c>
      <c r="H743" s="10"/>
      <c r="I743" s="10">
        <v>250</v>
      </c>
      <c r="J743" s="10">
        <v>1150</v>
      </c>
      <c r="K743" s="10">
        <v>400</v>
      </c>
      <c r="L743" s="81">
        <f t="shared" si="34"/>
        <v>4007.7</v>
      </c>
      <c r="M743" s="79"/>
      <c r="N743" s="101"/>
    </row>
    <row r="744" spans="1:14" x14ac:dyDescent="0.25">
      <c r="A744" s="25">
        <f t="shared" si="35"/>
        <v>734</v>
      </c>
      <c r="B744" s="77" t="s">
        <v>829</v>
      </c>
      <c r="C744" s="47" t="s">
        <v>1572</v>
      </c>
      <c r="D744" s="8" t="s">
        <v>887</v>
      </c>
      <c r="E744" s="10">
        <v>73.59</v>
      </c>
      <c r="F744" s="80">
        <f t="shared" si="36"/>
        <v>29.999999999999996</v>
      </c>
      <c r="G744" s="78">
        <v>2207.6999999999998</v>
      </c>
      <c r="H744" s="10"/>
      <c r="I744" s="10">
        <v>250</v>
      </c>
      <c r="J744" s="10">
        <v>1150</v>
      </c>
      <c r="K744" s="10">
        <v>400</v>
      </c>
      <c r="L744" s="81">
        <f t="shared" si="34"/>
        <v>4007.7</v>
      </c>
      <c r="M744" s="79"/>
      <c r="N744" s="101"/>
    </row>
    <row r="745" spans="1:14" x14ac:dyDescent="0.25">
      <c r="A745" s="25">
        <f t="shared" si="35"/>
        <v>735</v>
      </c>
      <c r="B745" s="77" t="s">
        <v>829</v>
      </c>
      <c r="C745" s="47" t="s">
        <v>1573</v>
      </c>
      <c r="D745" s="8" t="s">
        <v>887</v>
      </c>
      <c r="E745" s="10">
        <v>73.59</v>
      </c>
      <c r="F745" s="80">
        <f t="shared" si="36"/>
        <v>29.999999999999996</v>
      </c>
      <c r="G745" s="78">
        <v>2207.6999999999998</v>
      </c>
      <c r="H745" s="10"/>
      <c r="I745" s="10">
        <v>250</v>
      </c>
      <c r="J745" s="10">
        <v>1150</v>
      </c>
      <c r="K745" s="10">
        <v>400</v>
      </c>
      <c r="L745" s="81">
        <f t="shared" si="34"/>
        <v>4007.7</v>
      </c>
      <c r="M745" s="79"/>
      <c r="N745" s="101"/>
    </row>
    <row r="746" spans="1:14" x14ac:dyDescent="0.25">
      <c r="A746" s="25">
        <f t="shared" si="35"/>
        <v>736</v>
      </c>
      <c r="B746" s="77" t="s">
        <v>829</v>
      </c>
      <c r="C746" s="47" t="s">
        <v>1574</v>
      </c>
      <c r="D746" s="8" t="s">
        <v>887</v>
      </c>
      <c r="E746" s="10">
        <v>73.59</v>
      </c>
      <c r="F746" s="80">
        <f t="shared" si="36"/>
        <v>29.999999999999996</v>
      </c>
      <c r="G746" s="78">
        <v>2207.6999999999998</v>
      </c>
      <c r="H746" s="10"/>
      <c r="I746" s="10">
        <v>250</v>
      </c>
      <c r="J746" s="10">
        <v>1150</v>
      </c>
      <c r="K746" s="10">
        <v>400</v>
      </c>
      <c r="L746" s="81">
        <f t="shared" si="34"/>
        <v>4007.7</v>
      </c>
      <c r="M746" s="79"/>
      <c r="N746" s="101"/>
    </row>
    <row r="747" spans="1:14" x14ac:dyDescent="0.25">
      <c r="A747" s="25">
        <f t="shared" si="35"/>
        <v>737</v>
      </c>
      <c r="B747" s="77" t="s">
        <v>829</v>
      </c>
      <c r="C747" s="47" t="s">
        <v>1575</v>
      </c>
      <c r="D747" s="8" t="s">
        <v>887</v>
      </c>
      <c r="E747" s="10">
        <v>73.59</v>
      </c>
      <c r="F747" s="80">
        <f t="shared" si="36"/>
        <v>29.999999999999996</v>
      </c>
      <c r="G747" s="78">
        <v>2207.6999999999998</v>
      </c>
      <c r="H747" s="10"/>
      <c r="I747" s="10">
        <v>250</v>
      </c>
      <c r="J747" s="10">
        <v>1150</v>
      </c>
      <c r="K747" s="10">
        <v>400</v>
      </c>
      <c r="L747" s="81">
        <f t="shared" si="34"/>
        <v>4007.7</v>
      </c>
      <c r="M747" s="79"/>
      <c r="N747" s="101"/>
    </row>
    <row r="748" spans="1:14" x14ac:dyDescent="0.25">
      <c r="A748" s="25">
        <f t="shared" si="35"/>
        <v>738</v>
      </c>
      <c r="B748" s="77" t="s">
        <v>829</v>
      </c>
      <c r="C748" s="47" t="s">
        <v>1576</v>
      </c>
      <c r="D748" s="8" t="s">
        <v>887</v>
      </c>
      <c r="E748" s="10">
        <v>73.59</v>
      </c>
      <c r="F748" s="80">
        <f t="shared" si="36"/>
        <v>29.999999999999996</v>
      </c>
      <c r="G748" s="78">
        <v>2207.6999999999998</v>
      </c>
      <c r="H748" s="10"/>
      <c r="I748" s="10">
        <v>250</v>
      </c>
      <c r="J748" s="10">
        <v>1150</v>
      </c>
      <c r="K748" s="10">
        <v>400</v>
      </c>
      <c r="L748" s="81">
        <f t="shared" si="34"/>
        <v>4007.7</v>
      </c>
      <c r="M748" s="79"/>
      <c r="N748" s="101"/>
    </row>
    <row r="749" spans="1:14" x14ac:dyDescent="0.25">
      <c r="A749" s="25">
        <f t="shared" si="35"/>
        <v>739</v>
      </c>
      <c r="B749" s="77" t="s">
        <v>829</v>
      </c>
      <c r="C749" s="47" t="s">
        <v>1577</v>
      </c>
      <c r="D749" s="8" t="s">
        <v>887</v>
      </c>
      <c r="E749" s="10">
        <v>73.59</v>
      </c>
      <c r="F749" s="80">
        <f t="shared" si="36"/>
        <v>29.999999999999996</v>
      </c>
      <c r="G749" s="78">
        <v>2207.6999999999998</v>
      </c>
      <c r="H749" s="10"/>
      <c r="I749" s="10">
        <v>250</v>
      </c>
      <c r="J749" s="10">
        <v>1150</v>
      </c>
      <c r="K749" s="10">
        <v>400</v>
      </c>
      <c r="L749" s="81">
        <f t="shared" si="34"/>
        <v>4007.7</v>
      </c>
      <c r="M749" s="79"/>
      <c r="N749" s="101"/>
    </row>
    <row r="750" spans="1:14" x14ac:dyDescent="0.25">
      <c r="A750" s="25">
        <f t="shared" si="35"/>
        <v>740</v>
      </c>
      <c r="B750" s="77" t="s">
        <v>829</v>
      </c>
      <c r="C750" s="47" t="s">
        <v>1578</v>
      </c>
      <c r="D750" s="8" t="s">
        <v>887</v>
      </c>
      <c r="E750" s="10">
        <v>73.59</v>
      </c>
      <c r="F750" s="80">
        <f t="shared" si="36"/>
        <v>29.999999999999996</v>
      </c>
      <c r="G750" s="78">
        <v>2207.6999999999998</v>
      </c>
      <c r="H750" s="10"/>
      <c r="I750" s="10">
        <v>250</v>
      </c>
      <c r="J750" s="10">
        <v>1150</v>
      </c>
      <c r="K750" s="10">
        <v>400</v>
      </c>
      <c r="L750" s="81">
        <f t="shared" si="34"/>
        <v>4007.7</v>
      </c>
      <c r="M750" s="79"/>
      <c r="N750" s="101"/>
    </row>
    <row r="751" spans="1:14" x14ac:dyDescent="0.25">
      <c r="A751" s="25">
        <f t="shared" si="35"/>
        <v>741</v>
      </c>
      <c r="B751" s="77" t="s">
        <v>829</v>
      </c>
      <c r="C751" s="47" t="s">
        <v>1579</v>
      </c>
      <c r="D751" s="8" t="s">
        <v>887</v>
      </c>
      <c r="E751" s="10">
        <v>73.59</v>
      </c>
      <c r="F751" s="80">
        <f t="shared" si="36"/>
        <v>29.999999999999996</v>
      </c>
      <c r="G751" s="78">
        <v>2207.6999999999998</v>
      </c>
      <c r="H751" s="10"/>
      <c r="I751" s="10">
        <v>250</v>
      </c>
      <c r="J751" s="10">
        <v>1150</v>
      </c>
      <c r="K751" s="10">
        <v>400</v>
      </c>
      <c r="L751" s="81">
        <f t="shared" si="34"/>
        <v>4007.7</v>
      </c>
      <c r="M751" s="79"/>
      <c r="N751" s="101"/>
    </row>
    <row r="752" spans="1:14" x14ac:dyDescent="0.25">
      <c r="A752" s="25">
        <f t="shared" si="35"/>
        <v>742</v>
      </c>
      <c r="B752" s="77" t="s">
        <v>829</v>
      </c>
      <c r="C752" s="47" t="s">
        <v>1580</v>
      </c>
      <c r="D752" s="8" t="s">
        <v>887</v>
      </c>
      <c r="E752" s="10">
        <v>73.59</v>
      </c>
      <c r="F752" s="80">
        <f t="shared" si="36"/>
        <v>29.999999999999996</v>
      </c>
      <c r="G752" s="78">
        <v>2207.6999999999998</v>
      </c>
      <c r="H752" s="10"/>
      <c r="I752" s="10">
        <v>250</v>
      </c>
      <c r="J752" s="10">
        <v>1150</v>
      </c>
      <c r="K752" s="10">
        <v>400</v>
      </c>
      <c r="L752" s="81">
        <f t="shared" si="34"/>
        <v>4007.7</v>
      </c>
      <c r="M752" s="79"/>
      <c r="N752" s="101"/>
    </row>
    <row r="753" spans="1:14" x14ac:dyDescent="0.25">
      <c r="A753" s="25">
        <f t="shared" si="35"/>
        <v>743</v>
      </c>
      <c r="B753" s="77" t="s">
        <v>829</v>
      </c>
      <c r="C753" s="47" t="s">
        <v>1581</v>
      </c>
      <c r="D753" s="8" t="s">
        <v>887</v>
      </c>
      <c r="E753" s="10">
        <v>73.59</v>
      </c>
      <c r="F753" s="80">
        <f t="shared" si="36"/>
        <v>29.999999999999996</v>
      </c>
      <c r="G753" s="78">
        <v>2207.6999999999998</v>
      </c>
      <c r="H753" s="10"/>
      <c r="I753" s="10">
        <v>250</v>
      </c>
      <c r="J753" s="10">
        <v>1150</v>
      </c>
      <c r="K753" s="10">
        <v>400</v>
      </c>
      <c r="L753" s="81">
        <f t="shared" si="34"/>
        <v>4007.7</v>
      </c>
      <c r="M753" s="79"/>
      <c r="N753" s="101"/>
    </row>
    <row r="754" spans="1:14" x14ac:dyDescent="0.25">
      <c r="A754" s="25">
        <f t="shared" si="35"/>
        <v>744</v>
      </c>
      <c r="B754" s="77" t="s">
        <v>829</v>
      </c>
      <c r="C754" s="47" t="s">
        <v>1582</v>
      </c>
      <c r="D754" s="8" t="s">
        <v>887</v>
      </c>
      <c r="E754" s="10">
        <v>73.59</v>
      </c>
      <c r="F754" s="80">
        <f t="shared" si="36"/>
        <v>29.999999999999996</v>
      </c>
      <c r="G754" s="78">
        <v>2207.6999999999998</v>
      </c>
      <c r="H754" s="10"/>
      <c r="I754" s="10">
        <v>250</v>
      </c>
      <c r="J754" s="10">
        <v>1150</v>
      </c>
      <c r="K754" s="10">
        <v>400</v>
      </c>
      <c r="L754" s="81">
        <f t="shared" si="34"/>
        <v>4007.7</v>
      </c>
      <c r="M754" s="79"/>
      <c r="N754" s="101"/>
    </row>
    <row r="755" spans="1:14" x14ac:dyDescent="0.25">
      <c r="A755" s="25">
        <f t="shared" si="35"/>
        <v>745</v>
      </c>
      <c r="B755" s="77" t="s">
        <v>829</v>
      </c>
      <c r="C755" s="47" t="s">
        <v>1583</v>
      </c>
      <c r="D755" s="8" t="s">
        <v>887</v>
      </c>
      <c r="E755" s="10">
        <v>73.59</v>
      </c>
      <c r="F755" s="80">
        <f t="shared" si="36"/>
        <v>29.999999999999996</v>
      </c>
      <c r="G755" s="78">
        <v>2207.6999999999998</v>
      </c>
      <c r="H755" s="10"/>
      <c r="I755" s="10">
        <v>250</v>
      </c>
      <c r="J755" s="10">
        <v>1150</v>
      </c>
      <c r="K755" s="10">
        <v>400</v>
      </c>
      <c r="L755" s="81">
        <f t="shared" si="34"/>
        <v>4007.7</v>
      </c>
      <c r="M755" s="79"/>
      <c r="N755" s="101"/>
    </row>
    <row r="756" spans="1:14" x14ac:dyDescent="0.25">
      <c r="A756" s="25">
        <f t="shared" si="35"/>
        <v>746</v>
      </c>
      <c r="B756" s="77" t="s">
        <v>829</v>
      </c>
      <c r="C756" s="47" t="s">
        <v>1584</v>
      </c>
      <c r="D756" s="8" t="s">
        <v>887</v>
      </c>
      <c r="E756" s="10">
        <v>73.59</v>
      </c>
      <c r="F756" s="80">
        <f t="shared" si="36"/>
        <v>29.999999999999996</v>
      </c>
      <c r="G756" s="78">
        <v>2207.6999999999998</v>
      </c>
      <c r="H756" s="10"/>
      <c r="I756" s="10">
        <v>250</v>
      </c>
      <c r="J756" s="10">
        <v>1150</v>
      </c>
      <c r="K756" s="10">
        <v>400</v>
      </c>
      <c r="L756" s="81">
        <f t="shared" si="34"/>
        <v>4007.7</v>
      </c>
      <c r="M756" s="79"/>
      <c r="N756" s="101"/>
    </row>
    <row r="757" spans="1:14" x14ac:dyDescent="0.25">
      <c r="A757" s="25">
        <f t="shared" si="35"/>
        <v>747</v>
      </c>
      <c r="B757" s="77" t="s">
        <v>829</v>
      </c>
      <c r="C757" s="47" t="s">
        <v>1585</v>
      </c>
      <c r="D757" s="8" t="s">
        <v>887</v>
      </c>
      <c r="E757" s="10">
        <v>73.59</v>
      </c>
      <c r="F757" s="80">
        <f t="shared" si="36"/>
        <v>29.999999999999996</v>
      </c>
      <c r="G757" s="78">
        <v>2207.6999999999998</v>
      </c>
      <c r="H757" s="10"/>
      <c r="I757" s="10">
        <v>250</v>
      </c>
      <c r="J757" s="10">
        <v>1150</v>
      </c>
      <c r="K757" s="10">
        <v>400</v>
      </c>
      <c r="L757" s="81">
        <f t="shared" si="34"/>
        <v>4007.7</v>
      </c>
      <c r="M757" s="79"/>
      <c r="N757" s="101"/>
    </row>
    <row r="758" spans="1:14" x14ac:dyDescent="0.25">
      <c r="A758" s="25">
        <f t="shared" si="35"/>
        <v>748</v>
      </c>
      <c r="B758" s="77" t="s">
        <v>829</v>
      </c>
      <c r="C758" s="47" t="s">
        <v>1586</v>
      </c>
      <c r="D758" s="8" t="s">
        <v>1587</v>
      </c>
      <c r="E758" s="10">
        <v>71.400000000000006</v>
      </c>
      <c r="F758" s="80">
        <f t="shared" si="36"/>
        <v>29.999999999999996</v>
      </c>
      <c r="G758" s="78">
        <v>2142</v>
      </c>
      <c r="H758" s="10"/>
      <c r="I758" s="10">
        <v>250</v>
      </c>
      <c r="J758" s="10">
        <v>1380</v>
      </c>
      <c r="K758" s="10">
        <v>400</v>
      </c>
      <c r="L758" s="81">
        <f t="shared" si="34"/>
        <v>4172</v>
      </c>
      <c r="M758" s="79"/>
      <c r="N758" s="101"/>
    </row>
    <row r="759" spans="1:14" x14ac:dyDescent="0.25">
      <c r="A759" s="25">
        <f t="shared" si="35"/>
        <v>749</v>
      </c>
      <c r="B759" s="77" t="s">
        <v>829</v>
      </c>
      <c r="C759" s="47" t="s">
        <v>1588</v>
      </c>
      <c r="D759" s="8" t="s">
        <v>1587</v>
      </c>
      <c r="E759" s="10">
        <v>71.400000000000006</v>
      </c>
      <c r="F759" s="80">
        <f t="shared" si="36"/>
        <v>29.999999999999996</v>
      </c>
      <c r="G759" s="78">
        <v>2142</v>
      </c>
      <c r="H759" s="10"/>
      <c r="I759" s="10">
        <v>250</v>
      </c>
      <c r="J759" s="10">
        <v>1380</v>
      </c>
      <c r="K759" s="10">
        <v>400</v>
      </c>
      <c r="L759" s="81">
        <f t="shared" si="34"/>
        <v>4172</v>
      </c>
      <c r="M759" s="79"/>
      <c r="N759" s="101"/>
    </row>
    <row r="760" spans="1:14" x14ac:dyDescent="0.25">
      <c r="A760" s="25">
        <f t="shared" si="35"/>
        <v>750</v>
      </c>
      <c r="B760" s="77" t="s">
        <v>829</v>
      </c>
      <c r="C760" s="47" t="s">
        <v>1589</v>
      </c>
      <c r="D760" s="8" t="s">
        <v>1587</v>
      </c>
      <c r="E760" s="10">
        <v>71.400000000000006</v>
      </c>
      <c r="F760" s="80">
        <f t="shared" si="36"/>
        <v>29.999999999999996</v>
      </c>
      <c r="G760" s="78">
        <v>2142</v>
      </c>
      <c r="H760" s="10">
        <v>35</v>
      </c>
      <c r="I760" s="10">
        <v>250</v>
      </c>
      <c r="J760" s="10">
        <v>1380</v>
      </c>
      <c r="K760" s="10">
        <v>400</v>
      </c>
      <c r="L760" s="81">
        <f t="shared" si="34"/>
        <v>4207</v>
      </c>
      <c r="M760" s="79"/>
      <c r="N760" s="101"/>
    </row>
    <row r="761" spans="1:14" x14ac:dyDescent="0.25">
      <c r="A761" s="25">
        <f t="shared" si="35"/>
        <v>751</v>
      </c>
      <c r="B761" s="77" t="s">
        <v>829</v>
      </c>
      <c r="C761" s="47" t="s">
        <v>1590</v>
      </c>
      <c r="D761" s="8" t="s">
        <v>887</v>
      </c>
      <c r="E761" s="10">
        <v>73.59</v>
      </c>
      <c r="F761" s="80">
        <f t="shared" si="36"/>
        <v>29.999999999999996</v>
      </c>
      <c r="G761" s="78">
        <v>2207.6999999999998</v>
      </c>
      <c r="H761" s="10"/>
      <c r="I761" s="10">
        <v>250</v>
      </c>
      <c r="J761" s="10">
        <v>1380</v>
      </c>
      <c r="K761" s="10">
        <v>400</v>
      </c>
      <c r="L761" s="81">
        <f t="shared" si="34"/>
        <v>4237.7</v>
      </c>
      <c r="M761" s="79"/>
      <c r="N761" s="101"/>
    </row>
    <row r="762" spans="1:14" x14ac:dyDescent="0.25">
      <c r="A762" s="25">
        <f t="shared" si="35"/>
        <v>752</v>
      </c>
      <c r="B762" s="77" t="s">
        <v>829</v>
      </c>
      <c r="C762" s="47" t="s">
        <v>1591</v>
      </c>
      <c r="D762" s="8" t="s">
        <v>887</v>
      </c>
      <c r="E762" s="10">
        <v>73.59</v>
      </c>
      <c r="F762" s="80">
        <f t="shared" si="36"/>
        <v>29.999999999999996</v>
      </c>
      <c r="G762" s="78">
        <v>2207.6999999999998</v>
      </c>
      <c r="H762" s="10"/>
      <c r="I762" s="10">
        <v>250</v>
      </c>
      <c r="J762" s="10">
        <v>1380</v>
      </c>
      <c r="K762" s="10">
        <v>400</v>
      </c>
      <c r="L762" s="81">
        <f t="shared" si="34"/>
        <v>4237.7</v>
      </c>
      <c r="M762" s="79"/>
      <c r="N762" s="101"/>
    </row>
    <row r="763" spans="1:14" x14ac:dyDescent="0.25">
      <c r="A763" s="25">
        <f t="shared" si="35"/>
        <v>753</v>
      </c>
      <c r="B763" s="77" t="s">
        <v>829</v>
      </c>
      <c r="C763" s="47" t="s">
        <v>1592</v>
      </c>
      <c r="D763" s="8" t="s">
        <v>887</v>
      </c>
      <c r="E763" s="10">
        <v>73.59</v>
      </c>
      <c r="F763" s="80">
        <f t="shared" si="36"/>
        <v>29.999999999999996</v>
      </c>
      <c r="G763" s="78">
        <v>2207.6999999999998</v>
      </c>
      <c r="H763" s="10"/>
      <c r="I763" s="10">
        <v>250</v>
      </c>
      <c r="J763" s="10">
        <v>1380</v>
      </c>
      <c r="K763" s="10">
        <v>400</v>
      </c>
      <c r="L763" s="81">
        <f t="shared" si="34"/>
        <v>4237.7</v>
      </c>
      <c r="M763" s="79"/>
      <c r="N763" s="101"/>
    </row>
    <row r="764" spans="1:14" x14ac:dyDescent="0.25">
      <c r="A764" s="25">
        <f t="shared" si="35"/>
        <v>754</v>
      </c>
      <c r="B764" s="77" t="s">
        <v>829</v>
      </c>
      <c r="C764" s="47" t="s">
        <v>1593</v>
      </c>
      <c r="D764" s="8" t="s">
        <v>887</v>
      </c>
      <c r="E764" s="10">
        <v>73.59</v>
      </c>
      <c r="F764" s="80">
        <f t="shared" si="36"/>
        <v>29.999999999999996</v>
      </c>
      <c r="G764" s="78">
        <v>2207.6999999999998</v>
      </c>
      <c r="H764" s="10"/>
      <c r="I764" s="10">
        <v>250</v>
      </c>
      <c r="J764" s="10">
        <v>1380</v>
      </c>
      <c r="K764" s="10">
        <v>400</v>
      </c>
      <c r="L764" s="81">
        <f t="shared" si="34"/>
        <v>4237.7</v>
      </c>
      <c r="M764" s="79"/>
      <c r="N764" s="101"/>
    </row>
    <row r="765" spans="1:14" x14ac:dyDescent="0.25">
      <c r="A765" s="25">
        <f t="shared" si="35"/>
        <v>755</v>
      </c>
      <c r="B765" s="77" t="s">
        <v>829</v>
      </c>
      <c r="C765" s="47" t="s">
        <v>1594</v>
      </c>
      <c r="D765" s="8" t="s">
        <v>887</v>
      </c>
      <c r="E765" s="10">
        <v>73.59</v>
      </c>
      <c r="F765" s="80">
        <f t="shared" si="36"/>
        <v>29.999999999999996</v>
      </c>
      <c r="G765" s="78">
        <v>2207.6999999999998</v>
      </c>
      <c r="H765" s="10"/>
      <c r="I765" s="10">
        <v>250</v>
      </c>
      <c r="J765" s="10">
        <v>1380</v>
      </c>
      <c r="K765" s="10">
        <v>400</v>
      </c>
      <c r="L765" s="81">
        <f t="shared" si="34"/>
        <v>4237.7</v>
      </c>
      <c r="M765" s="79"/>
      <c r="N765" s="101"/>
    </row>
    <row r="766" spans="1:14" x14ac:dyDescent="0.25">
      <c r="A766" s="25">
        <f t="shared" si="35"/>
        <v>756</v>
      </c>
      <c r="B766" s="77" t="s">
        <v>829</v>
      </c>
      <c r="C766" s="47" t="s">
        <v>1595</v>
      </c>
      <c r="D766" s="8" t="s">
        <v>887</v>
      </c>
      <c r="E766" s="10">
        <v>73.59</v>
      </c>
      <c r="F766" s="80">
        <f t="shared" si="36"/>
        <v>29.999999999999996</v>
      </c>
      <c r="G766" s="78">
        <v>2207.6999999999998</v>
      </c>
      <c r="H766" s="10"/>
      <c r="I766" s="10">
        <v>250</v>
      </c>
      <c r="J766" s="10">
        <v>1380</v>
      </c>
      <c r="K766" s="10">
        <v>400</v>
      </c>
      <c r="L766" s="81">
        <f t="shared" si="34"/>
        <v>4237.7</v>
      </c>
      <c r="M766" s="79"/>
      <c r="N766" s="101"/>
    </row>
    <row r="767" spans="1:14" x14ac:dyDescent="0.25">
      <c r="A767" s="25">
        <f t="shared" si="35"/>
        <v>757</v>
      </c>
      <c r="B767" s="77" t="s">
        <v>829</v>
      </c>
      <c r="C767" s="47" t="s">
        <v>1596</v>
      </c>
      <c r="D767" s="8" t="s">
        <v>887</v>
      </c>
      <c r="E767" s="10">
        <v>73.59</v>
      </c>
      <c r="F767" s="80">
        <f t="shared" si="36"/>
        <v>29.999999999999996</v>
      </c>
      <c r="G767" s="78">
        <v>2207.6999999999998</v>
      </c>
      <c r="H767" s="10"/>
      <c r="I767" s="10">
        <v>250</v>
      </c>
      <c r="J767" s="10">
        <v>1380</v>
      </c>
      <c r="K767" s="10">
        <v>400</v>
      </c>
      <c r="L767" s="81">
        <f t="shared" si="34"/>
        <v>4237.7</v>
      </c>
      <c r="M767" s="79"/>
      <c r="N767" s="101"/>
    </row>
    <row r="768" spans="1:14" x14ac:dyDescent="0.25">
      <c r="A768" s="25">
        <f t="shared" si="35"/>
        <v>758</v>
      </c>
      <c r="B768" s="77" t="s">
        <v>829</v>
      </c>
      <c r="C768" s="47" t="s">
        <v>1597</v>
      </c>
      <c r="D768" s="8" t="s">
        <v>887</v>
      </c>
      <c r="E768" s="10">
        <v>73.59</v>
      </c>
      <c r="F768" s="80">
        <f t="shared" si="36"/>
        <v>29.999999999999996</v>
      </c>
      <c r="G768" s="78">
        <v>2207.6999999999998</v>
      </c>
      <c r="H768" s="10"/>
      <c r="I768" s="10">
        <v>250</v>
      </c>
      <c r="J768" s="10">
        <v>1380</v>
      </c>
      <c r="K768" s="10">
        <v>400</v>
      </c>
      <c r="L768" s="81">
        <f t="shared" si="34"/>
        <v>4237.7</v>
      </c>
      <c r="M768" s="79"/>
      <c r="N768" s="101"/>
    </row>
    <row r="769" spans="1:14" x14ac:dyDescent="0.25">
      <c r="A769" s="25">
        <f t="shared" si="35"/>
        <v>759</v>
      </c>
      <c r="B769" s="77" t="s">
        <v>829</v>
      </c>
      <c r="C769" s="47" t="s">
        <v>1598</v>
      </c>
      <c r="D769" s="8" t="s">
        <v>887</v>
      </c>
      <c r="E769" s="10">
        <v>73.59</v>
      </c>
      <c r="F769" s="80">
        <f t="shared" si="36"/>
        <v>29.999999999999996</v>
      </c>
      <c r="G769" s="78">
        <v>2207.6999999999998</v>
      </c>
      <c r="H769" s="10"/>
      <c r="I769" s="10">
        <v>250</v>
      </c>
      <c r="J769" s="10">
        <v>1380</v>
      </c>
      <c r="K769" s="10">
        <v>400</v>
      </c>
      <c r="L769" s="81">
        <f t="shared" si="34"/>
        <v>4237.7</v>
      </c>
      <c r="M769" s="79"/>
      <c r="N769" s="101"/>
    </row>
    <row r="770" spans="1:14" x14ac:dyDescent="0.25">
      <c r="A770" s="25">
        <f t="shared" si="35"/>
        <v>760</v>
      </c>
      <c r="B770" s="77" t="s">
        <v>829</v>
      </c>
      <c r="C770" s="47" t="s">
        <v>1599</v>
      </c>
      <c r="D770" s="8" t="s">
        <v>887</v>
      </c>
      <c r="E770" s="10">
        <v>73.59</v>
      </c>
      <c r="F770" s="80">
        <f t="shared" si="36"/>
        <v>29.999999999999996</v>
      </c>
      <c r="G770" s="78">
        <v>2207.6999999999998</v>
      </c>
      <c r="H770" s="10"/>
      <c r="I770" s="10">
        <v>250</v>
      </c>
      <c r="J770" s="10">
        <v>1380</v>
      </c>
      <c r="K770" s="10">
        <v>400</v>
      </c>
      <c r="L770" s="81">
        <f t="shared" si="34"/>
        <v>4237.7</v>
      </c>
      <c r="M770" s="79"/>
      <c r="N770" s="101"/>
    </row>
    <row r="771" spans="1:14" x14ac:dyDescent="0.25">
      <c r="A771" s="25">
        <f t="shared" si="35"/>
        <v>761</v>
      </c>
      <c r="B771" s="77" t="s">
        <v>829</v>
      </c>
      <c r="C771" s="47" t="s">
        <v>1600</v>
      </c>
      <c r="D771" s="8" t="s">
        <v>887</v>
      </c>
      <c r="E771" s="10">
        <v>73.59</v>
      </c>
      <c r="F771" s="80">
        <f t="shared" si="36"/>
        <v>29.999999999999996</v>
      </c>
      <c r="G771" s="78">
        <v>2207.6999999999998</v>
      </c>
      <c r="H771" s="10"/>
      <c r="I771" s="10">
        <v>250</v>
      </c>
      <c r="J771" s="10">
        <v>1380</v>
      </c>
      <c r="K771" s="10">
        <v>400</v>
      </c>
      <c r="L771" s="81">
        <f t="shared" si="34"/>
        <v>4237.7</v>
      </c>
      <c r="M771" s="79"/>
      <c r="N771" s="101"/>
    </row>
    <row r="772" spans="1:14" x14ac:dyDescent="0.25">
      <c r="A772" s="25">
        <f t="shared" si="35"/>
        <v>762</v>
      </c>
      <c r="B772" s="77" t="s">
        <v>829</v>
      </c>
      <c r="C772" s="47" t="s">
        <v>1601</v>
      </c>
      <c r="D772" s="8" t="s">
        <v>887</v>
      </c>
      <c r="E772" s="10">
        <v>73.59</v>
      </c>
      <c r="F772" s="80">
        <f t="shared" si="36"/>
        <v>29.999999999999996</v>
      </c>
      <c r="G772" s="78">
        <v>2207.6999999999998</v>
      </c>
      <c r="H772" s="10"/>
      <c r="I772" s="10">
        <v>250</v>
      </c>
      <c r="J772" s="10">
        <v>1380</v>
      </c>
      <c r="K772" s="10">
        <v>400</v>
      </c>
      <c r="L772" s="81">
        <f t="shared" si="34"/>
        <v>4237.7</v>
      </c>
      <c r="M772" s="79"/>
      <c r="N772" s="101"/>
    </row>
    <row r="773" spans="1:14" x14ac:dyDescent="0.25">
      <c r="A773" s="25">
        <f t="shared" si="35"/>
        <v>763</v>
      </c>
      <c r="B773" s="77" t="s">
        <v>829</v>
      </c>
      <c r="C773" s="47" t="s">
        <v>1602</v>
      </c>
      <c r="D773" s="8" t="s">
        <v>887</v>
      </c>
      <c r="E773" s="10">
        <v>73.59</v>
      </c>
      <c r="F773" s="80">
        <f t="shared" si="36"/>
        <v>29.999999999999996</v>
      </c>
      <c r="G773" s="78">
        <v>2207.6999999999998</v>
      </c>
      <c r="H773" s="10"/>
      <c r="I773" s="10">
        <v>250</v>
      </c>
      <c r="J773" s="10">
        <v>1380</v>
      </c>
      <c r="K773" s="10">
        <v>400</v>
      </c>
      <c r="L773" s="81">
        <f t="shared" si="34"/>
        <v>4237.7</v>
      </c>
      <c r="M773" s="79"/>
      <c r="N773" s="101"/>
    </row>
    <row r="774" spans="1:14" x14ac:dyDescent="0.25">
      <c r="A774" s="25">
        <f t="shared" si="35"/>
        <v>764</v>
      </c>
      <c r="B774" s="77" t="s">
        <v>829</v>
      </c>
      <c r="C774" s="47" t="s">
        <v>1603</v>
      </c>
      <c r="D774" s="8" t="s">
        <v>887</v>
      </c>
      <c r="E774" s="10">
        <v>73.59</v>
      </c>
      <c r="F774" s="80">
        <f t="shared" si="36"/>
        <v>29.999999999999996</v>
      </c>
      <c r="G774" s="78">
        <v>2207.6999999999998</v>
      </c>
      <c r="H774" s="10"/>
      <c r="I774" s="10">
        <v>250</v>
      </c>
      <c r="J774" s="10">
        <v>1380</v>
      </c>
      <c r="K774" s="10">
        <v>400</v>
      </c>
      <c r="L774" s="81">
        <f t="shared" si="34"/>
        <v>4237.7</v>
      </c>
      <c r="M774" s="79"/>
      <c r="N774" s="101"/>
    </row>
    <row r="775" spans="1:14" x14ac:dyDescent="0.25">
      <c r="A775" s="25">
        <f t="shared" si="35"/>
        <v>765</v>
      </c>
      <c r="B775" s="77" t="s">
        <v>829</v>
      </c>
      <c r="C775" s="47" t="s">
        <v>1604</v>
      </c>
      <c r="D775" s="8" t="s">
        <v>887</v>
      </c>
      <c r="E775" s="10">
        <v>73.59</v>
      </c>
      <c r="F775" s="80">
        <f t="shared" si="36"/>
        <v>29.999999999999996</v>
      </c>
      <c r="G775" s="78">
        <v>2207.6999999999998</v>
      </c>
      <c r="H775" s="10"/>
      <c r="I775" s="10">
        <v>250</v>
      </c>
      <c r="J775" s="10">
        <v>1380</v>
      </c>
      <c r="K775" s="10">
        <v>400</v>
      </c>
      <c r="L775" s="81">
        <f t="shared" si="34"/>
        <v>4237.7</v>
      </c>
      <c r="M775" s="79"/>
      <c r="N775" s="101"/>
    </row>
    <row r="776" spans="1:14" x14ac:dyDescent="0.25">
      <c r="A776" s="25">
        <f t="shared" si="35"/>
        <v>766</v>
      </c>
      <c r="B776" s="77" t="s">
        <v>829</v>
      </c>
      <c r="C776" s="47" t="s">
        <v>1605</v>
      </c>
      <c r="D776" s="8" t="s">
        <v>887</v>
      </c>
      <c r="E776" s="10">
        <v>73.59</v>
      </c>
      <c r="F776" s="80">
        <f t="shared" si="36"/>
        <v>29.999999999999996</v>
      </c>
      <c r="G776" s="78">
        <v>2207.6999999999998</v>
      </c>
      <c r="H776" s="10"/>
      <c r="I776" s="10">
        <v>250</v>
      </c>
      <c r="J776" s="10">
        <v>1380</v>
      </c>
      <c r="K776" s="10">
        <v>400</v>
      </c>
      <c r="L776" s="81">
        <f t="shared" si="34"/>
        <v>4237.7</v>
      </c>
      <c r="M776" s="79"/>
      <c r="N776" s="101"/>
    </row>
    <row r="777" spans="1:14" x14ac:dyDescent="0.25">
      <c r="A777" s="25">
        <f t="shared" si="35"/>
        <v>767</v>
      </c>
      <c r="B777" s="77" t="s">
        <v>829</v>
      </c>
      <c r="C777" s="47" t="s">
        <v>1606</v>
      </c>
      <c r="D777" s="8" t="s">
        <v>887</v>
      </c>
      <c r="E777" s="10">
        <v>73.59</v>
      </c>
      <c r="F777" s="80">
        <f t="shared" si="36"/>
        <v>29.999999999999996</v>
      </c>
      <c r="G777" s="78">
        <v>2207.6999999999998</v>
      </c>
      <c r="H777" s="10"/>
      <c r="I777" s="10">
        <v>250</v>
      </c>
      <c r="J777" s="10">
        <v>1380</v>
      </c>
      <c r="K777" s="10">
        <v>400</v>
      </c>
      <c r="L777" s="81">
        <f t="shared" si="34"/>
        <v>4237.7</v>
      </c>
      <c r="M777" s="79"/>
      <c r="N777" s="101"/>
    </row>
    <row r="778" spans="1:14" x14ac:dyDescent="0.25">
      <c r="A778" s="25">
        <f t="shared" si="35"/>
        <v>768</v>
      </c>
      <c r="B778" s="77" t="s">
        <v>829</v>
      </c>
      <c r="C778" s="47" t="s">
        <v>1607</v>
      </c>
      <c r="D778" s="8" t="s">
        <v>887</v>
      </c>
      <c r="E778" s="10">
        <v>73.59</v>
      </c>
      <c r="F778" s="80">
        <f t="shared" si="36"/>
        <v>29.999999999999996</v>
      </c>
      <c r="G778" s="78">
        <v>2207.6999999999998</v>
      </c>
      <c r="H778" s="10"/>
      <c r="I778" s="10">
        <v>250</v>
      </c>
      <c r="J778" s="10">
        <v>1380</v>
      </c>
      <c r="K778" s="10">
        <v>400</v>
      </c>
      <c r="L778" s="81">
        <f t="shared" si="34"/>
        <v>4237.7</v>
      </c>
      <c r="M778" s="79"/>
      <c r="N778" s="101"/>
    </row>
    <row r="779" spans="1:14" x14ac:dyDescent="0.25">
      <c r="A779" s="25">
        <f t="shared" si="35"/>
        <v>769</v>
      </c>
      <c r="B779" s="77" t="s">
        <v>829</v>
      </c>
      <c r="C779" s="47" t="s">
        <v>1608</v>
      </c>
      <c r="D779" s="8" t="s">
        <v>887</v>
      </c>
      <c r="E779" s="10">
        <v>73.59</v>
      </c>
      <c r="F779" s="80">
        <f t="shared" si="36"/>
        <v>29.999999999999996</v>
      </c>
      <c r="G779" s="78">
        <v>2207.6999999999998</v>
      </c>
      <c r="H779" s="10"/>
      <c r="I779" s="10">
        <v>250</v>
      </c>
      <c r="J779" s="10">
        <v>1380</v>
      </c>
      <c r="K779" s="10">
        <v>400</v>
      </c>
      <c r="L779" s="81">
        <f t="shared" ref="L779:L842" si="37">SUM(G779:K779)</f>
        <v>4237.7</v>
      </c>
      <c r="M779" s="79"/>
      <c r="N779" s="101"/>
    </row>
    <row r="780" spans="1:14" x14ac:dyDescent="0.25">
      <c r="A780" s="25">
        <f t="shared" si="35"/>
        <v>770</v>
      </c>
      <c r="B780" s="77" t="s">
        <v>829</v>
      </c>
      <c r="C780" s="47" t="s">
        <v>1609</v>
      </c>
      <c r="D780" s="8" t="s">
        <v>887</v>
      </c>
      <c r="E780" s="10">
        <v>73.59</v>
      </c>
      <c r="F780" s="80">
        <f t="shared" si="36"/>
        <v>29.999999999999996</v>
      </c>
      <c r="G780" s="78">
        <v>2207.6999999999998</v>
      </c>
      <c r="H780" s="10"/>
      <c r="I780" s="10">
        <v>250</v>
      </c>
      <c r="J780" s="10">
        <v>1380</v>
      </c>
      <c r="K780" s="10">
        <v>400</v>
      </c>
      <c r="L780" s="81">
        <f t="shared" si="37"/>
        <v>4237.7</v>
      </c>
      <c r="M780" s="79"/>
      <c r="N780" s="101"/>
    </row>
    <row r="781" spans="1:14" x14ac:dyDescent="0.25">
      <c r="A781" s="25">
        <f t="shared" ref="A781:A844" si="38">A780+1</f>
        <v>771</v>
      </c>
      <c r="B781" s="77" t="s">
        <v>829</v>
      </c>
      <c r="C781" s="47" t="s">
        <v>1610</v>
      </c>
      <c r="D781" s="8" t="s">
        <v>887</v>
      </c>
      <c r="E781" s="10">
        <v>73.59</v>
      </c>
      <c r="F781" s="80">
        <f t="shared" si="36"/>
        <v>29.999999999999996</v>
      </c>
      <c r="G781" s="78">
        <v>2207.6999999999998</v>
      </c>
      <c r="H781" s="10"/>
      <c r="I781" s="10">
        <v>250</v>
      </c>
      <c r="J781" s="10">
        <v>1380</v>
      </c>
      <c r="K781" s="10">
        <v>400</v>
      </c>
      <c r="L781" s="81">
        <f t="shared" si="37"/>
        <v>4237.7</v>
      </c>
      <c r="M781" s="79"/>
      <c r="N781" s="101"/>
    </row>
    <row r="782" spans="1:14" x14ac:dyDescent="0.25">
      <c r="A782" s="25">
        <f t="shared" si="38"/>
        <v>772</v>
      </c>
      <c r="B782" s="77" t="s">
        <v>829</v>
      </c>
      <c r="C782" s="47" t="s">
        <v>1611</v>
      </c>
      <c r="D782" s="8" t="s">
        <v>887</v>
      </c>
      <c r="E782" s="10">
        <v>73.59</v>
      </c>
      <c r="F782" s="80">
        <f t="shared" si="36"/>
        <v>29.999999999999996</v>
      </c>
      <c r="G782" s="78">
        <v>2207.6999999999998</v>
      </c>
      <c r="H782" s="10"/>
      <c r="I782" s="10">
        <v>250</v>
      </c>
      <c r="J782" s="10">
        <v>1380</v>
      </c>
      <c r="K782" s="10">
        <v>400</v>
      </c>
      <c r="L782" s="81">
        <f t="shared" si="37"/>
        <v>4237.7</v>
      </c>
      <c r="M782" s="79"/>
      <c r="N782" s="101"/>
    </row>
    <row r="783" spans="1:14" x14ac:dyDescent="0.25">
      <c r="A783" s="25">
        <f t="shared" si="38"/>
        <v>773</v>
      </c>
      <c r="B783" s="77" t="s">
        <v>829</v>
      </c>
      <c r="C783" s="47" t="s">
        <v>1612</v>
      </c>
      <c r="D783" s="8" t="s">
        <v>887</v>
      </c>
      <c r="E783" s="10">
        <v>73.59</v>
      </c>
      <c r="F783" s="80">
        <f t="shared" si="36"/>
        <v>29.999999999999996</v>
      </c>
      <c r="G783" s="78">
        <v>2207.6999999999998</v>
      </c>
      <c r="H783" s="10"/>
      <c r="I783" s="10">
        <v>250</v>
      </c>
      <c r="J783" s="10">
        <v>1380</v>
      </c>
      <c r="K783" s="10">
        <v>400</v>
      </c>
      <c r="L783" s="81">
        <f t="shared" si="37"/>
        <v>4237.7</v>
      </c>
      <c r="M783" s="79"/>
      <c r="N783" s="101"/>
    </row>
    <row r="784" spans="1:14" x14ac:dyDescent="0.25">
      <c r="A784" s="25">
        <f t="shared" si="38"/>
        <v>774</v>
      </c>
      <c r="B784" s="77" t="s">
        <v>829</v>
      </c>
      <c r="C784" s="47" t="s">
        <v>1613</v>
      </c>
      <c r="D784" s="8" t="s">
        <v>887</v>
      </c>
      <c r="E784" s="10">
        <v>73.59</v>
      </c>
      <c r="F784" s="80">
        <f t="shared" si="36"/>
        <v>29.999999999999996</v>
      </c>
      <c r="G784" s="78">
        <v>2207.6999999999998</v>
      </c>
      <c r="H784" s="10"/>
      <c r="I784" s="10">
        <v>250</v>
      </c>
      <c r="J784" s="10">
        <v>1380</v>
      </c>
      <c r="K784" s="10">
        <v>400</v>
      </c>
      <c r="L784" s="81">
        <f t="shared" si="37"/>
        <v>4237.7</v>
      </c>
      <c r="M784" s="79"/>
      <c r="N784" s="101"/>
    </row>
    <row r="785" spans="1:14" x14ac:dyDescent="0.25">
      <c r="A785" s="25">
        <f t="shared" si="38"/>
        <v>775</v>
      </c>
      <c r="B785" s="77" t="s">
        <v>829</v>
      </c>
      <c r="C785" s="47" t="s">
        <v>1614</v>
      </c>
      <c r="D785" s="8" t="s">
        <v>887</v>
      </c>
      <c r="E785" s="10">
        <v>73.59</v>
      </c>
      <c r="F785" s="80">
        <f t="shared" si="36"/>
        <v>29.999999999999996</v>
      </c>
      <c r="G785" s="78">
        <v>2207.6999999999998</v>
      </c>
      <c r="H785" s="10"/>
      <c r="I785" s="10">
        <v>250</v>
      </c>
      <c r="J785" s="10">
        <v>1380</v>
      </c>
      <c r="K785" s="10">
        <v>400</v>
      </c>
      <c r="L785" s="81">
        <f t="shared" si="37"/>
        <v>4237.7</v>
      </c>
      <c r="M785" s="79"/>
      <c r="N785" s="101"/>
    </row>
    <row r="786" spans="1:14" x14ac:dyDescent="0.25">
      <c r="A786" s="25">
        <f t="shared" si="38"/>
        <v>776</v>
      </c>
      <c r="B786" s="77" t="s">
        <v>829</v>
      </c>
      <c r="C786" s="47" t="s">
        <v>1615</v>
      </c>
      <c r="D786" s="8" t="s">
        <v>887</v>
      </c>
      <c r="E786" s="10">
        <v>73.59</v>
      </c>
      <c r="F786" s="80">
        <f t="shared" ref="F786:F849" si="39">G786/E786</f>
        <v>29.999999999999996</v>
      </c>
      <c r="G786" s="78">
        <v>2207.6999999999998</v>
      </c>
      <c r="H786" s="10"/>
      <c r="I786" s="10">
        <v>250</v>
      </c>
      <c r="J786" s="10">
        <v>1380</v>
      </c>
      <c r="K786" s="10">
        <v>400</v>
      </c>
      <c r="L786" s="81">
        <f t="shared" si="37"/>
        <v>4237.7</v>
      </c>
      <c r="M786" s="79"/>
      <c r="N786" s="101"/>
    </row>
    <row r="787" spans="1:14" x14ac:dyDescent="0.25">
      <c r="A787" s="25">
        <f t="shared" si="38"/>
        <v>777</v>
      </c>
      <c r="B787" s="77" t="s">
        <v>829</v>
      </c>
      <c r="C787" s="47" t="s">
        <v>1616</v>
      </c>
      <c r="D787" s="8" t="s">
        <v>887</v>
      </c>
      <c r="E787" s="10">
        <v>73.59</v>
      </c>
      <c r="F787" s="80">
        <f t="shared" si="39"/>
        <v>29.999999999999996</v>
      </c>
      <c r="G787" s="78">
        <v>2207.6999999999998</v>
      </c>
      <c r="H787" s="10"/>
      <c r="I787" s="10">
        <v>250</v>
      </c>
      <c r="J787" s="10">
        <v>1380</v>
      </c>
      <c r="K787" s="10">
        <v>400</v>
      </c>
      <c r="L787" s="81">
        <f t="shared" si="37"/>
        <v>4237.7</v>
      </c>
      <c r="M787" s="79"/>
      <c r="N787" s="101"/>
    </row>
    <row r="788" spans="1:14" x14ac:dyDescent="0.25">
      <c r="A788" s="25">
        <f t="shared" si="38"/>
        <v>778</v>
      </c>
      <c r="B788" s="77" t="s">
        <v>829</v>
      </c>
      <c r="C788" s="47" t="s">
        <v>1617</v>
      </c>
      <c r="D788" s="8" t="s">
        <v>887</v>
      </c>
      <c r="E788" s="10">
        <v>73.59</v>
      </c>
      <c r="F788" s="80">
        <f t="shared" si="39"/>
        <v>29.999999999999996</v>
      </c>
      <c r="G788" s="78">
        <v>2207.6999999999998</v>
      </c>
      <c r="H788" s="10"/>
      <c r="I788" s="10">
        <v>250</v>
      </c>
      <c r="J788" s="10">
        <v>1380</v>
      </c>
      <c r="K788" s="10">
        <v>400</v>
      </c>
      <c r="L788" s="81">
        <f t="shared" si="37"/>
        <v>4237.7</v>
      </c>
      <c r="M788" s="79"/>
      <c r="N788" s="101"/>
    </row>
    <row r="789" spans="1:14" x14ac:dyDescent="0.25">
      <c r="A789" s="25">
        <f t="shared" si="38"/>
        <v>779</v>
      </c>
      <c r="B789" s="77" t="s">
        <v>829</v>
      </c>
      <c r="C789" s="47" t="s">
        <v>1618</v>
      </c>
      <c r="D789" s="8" t="s">
        <v>887</v>
      </c>
      <c r="E789" s="10">
        <v>73.59</v>
      </c>
      <c r="F789" s="80">
        <f t="shared" si="39"/>
        <v>29.999999999999996</v>
      </c>
      <c r="G789" s="78">
        <v>2207.6999999999998</v>
      </c>
      <c r="H789" s="10"/>
      <c r="I789" s="10">
        <v>250</v>
      </c>
      <c r="J789" s="10">
        <v>1380</v>
      </c>
      <c r="K789" s="10">
        <v>400</v>
      </c>
      <c r="L789" s="81">
        <f t="shared" si="37"/>
        <v>4237.7</v>
      </c>
      <c r="M789" s="79"/>
      <c r="N789" s="101"/>
    </row>
    <row r="790" spans="1:14" x14ac:dyDescent="0.25">
      <c r="A790" s="25">
        <f t="shared" si="38"/>
        <v>780</v>
      </c>
      <c r="B790" s="77" t="s">
        <v>829</v>
      </c>
      <c r="C790" s="47" t="s">
        <v>1619</v>
      </c>
      <c r="D790" s="8" t="s">
        <v>887</v>
      </c>
      <c r="E790" s="10">
        <v>73.59</v>
      </c>
      <c r="F790" s="80">
        <f t="shared" si="39"/>
        <v>29.999999999999996</v>
      </c>
      <c r="G790" s="78">
        <v>2207.6999999999998</v>
      </c>
      <c r="H790" s="10"/>
      <c r="I790" s="10">
        <v>250</v>
      </c>
      <c r="J790" s="10">
        <v>1380</v>
      </c>
      <c r="K790" s="10">
        <v>400</v>
      </c>
      <c r="L790" s="81">
        <f t="shared" si="37"/>
        <v>4237.7</v>
      </c>
      <c r="M790" s="79"/>
      <c r="N790" s="101"/>
    </row>
    <row r="791" spans="1:14" x14ac:dyDescent="0.25">
      <c r="A791" s="25">
        <f t="shared" si="38"/>
        <v>781</v>
      </c>
      <c r="B791" s="77" t="s">
        <v>829</v>
      </c>
      <c r="C791" s="47" t="s">
        <v>1620</v>
      </c>
      <c r="D791" s="8" t="s">
        <v>887</v>
      </c>
      <c r="E791" s="10">
        <v>73.59</v>
      </c>
      <c r="F791" s="80">
        <f t="shared" si="39"/>
        <v>29.999999999999996</v>
      </c>
      <c r="G791" s="78">
        <v>2207.6999999999998</v>
      </c>
      <c r="H791" s="10"/>
      <c r="I791" s="10">
        <v>250</v>
      </c>
      <c r="J791" s="10">
        <v>1380</v>
      </c>
      <c r="K791" s="10">
        <v>400</v>
      </c>
      <c r="L791" s="81">
        <f t="shared" si="37"/>
        <v>4237.7</v>
      </c>
      <c r="M791" s="79"/>
      <c r="N791" s="101"/>
    </row>
    <row r="792" spans="1:14" x14ac:dyDescent="0.25">
      <c r="A792" s="25">
        <f t="shared" si="38"/>
        <v>782</v>
      </c>
      <c r="B792" s="77" t="s">
        <v>829</v>
      </c>
      <c r="C792" s="47" t="s">
        <v>1621</v>
      </c>
      <c r="D792" s="8" t="s">
        <v>887</v>
      </c>
      <c r="E792" s="10">
        <v>73.59</v>
      </c>
      <c r="F792" s="80">
        <f t="shared" si="39"/>
        <v>29.999999999999996</v>
      </c>
      <c r="G792" s="78">
        <v>2207.6999999999998</v>
      </c>
      <c r="H792" s="10"/>
      <c r="I792" s="10">
        <v>250</v>
      </c>
      <c r="J792" s="10">
        <v>1380</v>
      </c>
      <c r="K792" s="10">
        <v>400</v>
      </c>
      <c r="L792" s="81">
        <f t="shared" si="37"/>
        <v>4237.7</v>
      </c>
      <c r="M792" s="79"/>
      <c r="N792" s="101"/>
    </row>
    <row r="793" spans="1:14" x14ac:dyDescent="0.25">
      <c r="A793" s="25">
        <f t="shared" si="38"/>
        <v>783</v>
      </c>
      <c r="B793" s="77" t="s">
        <v>829</v>
      </c>
      <c r="C793" s="47" t="s">
        <v>1622</v>
      </c>
      <c r="D793" s="8" t="s">
        <v>887</v>
      </c>
      <c r="E793" s="10">
        <v>73.59</v>
      </c>
      <c r="F793" s="80">
        <f t="shared" si="39"/>
        <v>29.999999999999996</v>
      </c>
      <c r="G793" s="78">
        <v>2207.6999999999998</v>
      </c>
      <c r="H793" s="10"/>
      <c r="I793" s="10">
        <v>250</v>
      </c>
      <c r="J793" s="10">
        <v>1380</v>
      </c>
      <c r="K793" s="10">
        <v>400</v>
      </c>
      <c r="L793" s="81">
        <f t="shared" si="37"/>
        <v>4237.7</v>
      </c>
      <c r="M793" s="79"/>
      <c r="N793" s="101"/>
    </row>
    <row r="794" spans="1:14" x14ac:dyDescent="0.25">
      <c r="A794" s="25">
        <f t="shared" si="38"/>
        <v>784</v>
      </c>
      <c r="B794" s="77" t="s">
        <v>829</v>
      </c>
      <c r="C794" s="47" t="s">
        <v>1623</v>
      </c>
      <c r="D794" s="8" t="s">
        <v>887</v>
      </c>
      <c r="E794" s="10">
        <v>73.59</v>
      </c>
      <c r="F794" s="80">
        <f t="shared" si="39"/>
        <v>29.999999999999996</v>
      </c>
      <c r="G794" s="78">
        <v>2207.6999999999998</v>
      </c>
      <c r="H794" s="10"/>
      <c r="I794" s="10">
        <v>137.1</v>
      </c>
      <c r="J794" s="10">
        <v>756.77</v>
      </c>
      <c r="K794" s="10">
        <v>219.35</v>
      </c>
      <c r="L794" s="81">
        <f t="shared" si="37"/>
        <v>3320.9199999999996</v>
      </c>
      <c r="M794" s="79"/>
      <c r="N794" s="101"/>
    </row>
    <row r="795" spans="1:14" x14ac:dyDescent="0.25">
      <c r="A795" s="25">
        <f t="shared" si="38"/>
        <v>785</v>
      </c>
      <c r="B795" s="77" t="s">
        <v>829</v>
      </c>
      <c r="C795" s="47" t="s">
        <v>1624</v>
      </c>
      <c r="D795" s="8" t="s">
        <v>887</v>
      </c>
      <c r="E795" s="10">
        <v>73.59</v>
      </c>
      <c r="F795" s="80">
        <f t="shared" si="39"/>
        <v>29.999999999999996</v>
      </c>
      <c r="G795" s="78">
        <v>2207.6999999999998</v>
      </c>
      <c r="H795" s="10"/>
      <c r="I795" s="10">
        <v>250</v>
      </c>
      <c r="J795" s="10">
        <v>1380</v>
      </c>
      <c r="K795" s="10">
        <v>400</v>
      </c>
      <c r="L795" s="81">
        <f t="shared" si="37"/>
        <v>4237.7</v>
      </c>
      <c r="M795" s="79"/>
      <c r="N795" s="101"/>
    </row>
    <row r="796" spans="1:14" x14ac:dyDescent="0.25">
      <c r="A796" s="25">
        <f t="shared" si="38"/>
        <v>786</v>
      </c>
      <c r="B796" s="77" t="s">
        <v>829</v>
      </c>
      <c r="C796" s="47" t="s">
        <v>1625</v>
      </c>
      <c r="D796" s="8" t="s">
        <v>887</v>
      </c>
      <c r="E796" s="10">
        <v>73.59</v>
      </c>
      <c r="F796" s="80">
        <f t="shared" si="39"/>
        <v>29.999999999999996</v>
      </c>
      <c r="G796" s="78">
        <v>2207.6999999999998</v>
      </c>
      <c r="H796" s="10"/>
      <c r="I796" s="10">
        <v>250</v>
      </c>
      <c r="J796" s="10">
        <v>1380</v>
      </c>
      <c r="K796" s="10">
        <v>400</v>
      </c>
      <c r="L796" s="81">
        <f t="shared" si="37"/>
        <v>4237.7</v>
      </c>
      <c r="M796" s="79"/>
      <c r="N796" s="101"/>
    </row>
    <row r="797" spans="1:14" x14ac:dyDescent="0.25">
      <c r="A797" s="25">
        <f t="shared" si="38"/>
        <v>787</v>
      </c>
      <c r="B797" s="77" t="s">
        <v>829</v>
      </c>
      <c r="C797" s="47" t="s">
        <v>1626</v>
      </c>
      <c r="D797" s="8" t="s">
        <v>887</v>
      </c>
      <c r="E797" s="10">
        <v>73.59</v>
      </c>
      <c r="F797" s="80">
        <f t="shared" si="39"/>
        <v>29.999999999999996</v>
      </c>
      <c r="G797" s="78">
        <v>2207.6999999999998</v>
      </c>
      <c r="H797" s="10"/>
      <c r="I797" s="10">
        <v>250</v>
      </c>
      <c r="J797" s="10">
        <v>1380</v>
      </c>
      <c r="K797" s="10">
        <v>400</v>
      </c>
      <c r="L797" s="81">
        <f t="shared" si="37"/>
        <v>4237.7</v>
      </c>
      <c r="M797" s="79"/>
      <c r="N797" s="101"/>
    </row>
    <row r="798" spans="1:14" x14ac:dyDescent="0.25">
      <c r="A798" s="25">
        <f t="shared" si="38"/>
        <v>788</v>
      </c>
      <c r="B798" s="77" t="s">
        <v>829</v>
      </c>
      <c r="C798" s="47" t="s">
        <v>1627</v>
      </c>
      <c r="D798" s="8" t="s">
        <v>887</v>
      </c>
      <c r="E798" s="10">
        <v>73.59</v>
      </c>
      <c r="F798" s="80">
        <f t="shared" si="39"/>
        <v>29.999999999999996</v>
      </c>
      <c r="G798" s="78">
        <v>2207.6999999999998</v>
      </c>
      <c r="H798" s="10"/>
      <c r="I798" s="10">
        <v>250</v>
      </c>
      <c r="J798" s="10">
        <v>1380</v>
      </c>
      <c r="K798" s="10">
        <v>400</v>
      </c>
      <c r="L798" s="81">
        <f t="shared" si="37"/>
        <v>4237.7</v>
      </c>
      <c r="M798" s="79"/>
      <c r="N798" s="101"/>
    </row>
    <row r="799" spans="1:14" x14ac:dyDescent="0.25">
      <c r="A799" s="25">
        <f t="shared" si="38"/>
        <v>789</v>
      </c>
      <c r="B799" s="77" t="s">
        <v>829</v>
      </c>
      <c r="C799" s="47" t="s">
        <v>1628</v>
      </c>
      <c r="D799" s="8" t="s">
        <v>887</v>
      </c>
      <c r="E799" s="10">
        <v>73.59</v>
      </c>
      <c r="F799" s="80">
        <f t="shared" si="39"/>
        <v>29.999999999999996</v>
      </c>
      <c r="G799" s="78">
        <v>2207.6999999999998</v>
      </c>
      <c r="H799" s="10"/>
      <c r="I799" s="10">
        <v>250</v>
      </c>
      <c r="J799" s="10">
        <v>1380</v>
      </c>
      <c r="K799" s="10">
        <v>400</v>
      </c>
      <c r="L799" s="81">
        <f t="shared" si="37"/>
        <v>4237.7</v>
      </c>
      <c r="M799" s="79"/>
      <c r="N799" s="101"/>
    </row>
    <row r="800" spans="1:14" x14ac:dyDescent="0.25">
      <c r="A800" s="25">
        <f t="shared" si="38"/>
        <v>790</v>
      </c>
      <c r="B800" s="77" t="s">
        <v>829</v>
      </c>
      <c r="C800" s="47" t="s">
        <v>1629</v>
      </c>
      <c r="D800" s="8" t="s">
        <v>887</v>
      </c>
      <c r="E800" s="10">
        <v>73.59</v>
      </c>
      <c r="F800" s="80">
        <f t="shared" si="39"/>
        <v>29.999999999999996</v>
      </c>
      <c r="G800" s="78">
        <v>2207.6999999999998</v>
      </c>
      <c r="H800" s="10"/>
      <c r="I800" s="10">
        <v>250</v>
      </c>
      <c r="J800" s="10">
        <v>1380</v>
      </c>
      <c r="K800" s="10">
        <v>400</v>
      </c>
      <c r="L800" s="81">
        <f t="shared" si="37"/>
        <v>4237.7</v>
      </c>
      <c r="M800" s="79"/>
      <c r="N800" s="101"/>
    </row>
    <row r="801" spans="1:14" x14ac:dyDescent="0.25">
      <c r="A801" s="25">
        <f t="shared" si="38"/>
        <v>791</v>
      </c>
      <c r="B801" s="77" t="s">
        <v>829</v>
      </c>
      <c r="C801" s="47" t="s">
        <v>1630</v>
      </c>
      <c r="D801" s="8" t="s">
        <v>887</v>
      </c>
      <c r="E801" s="10">
        <v>73.59</v>
      </c>
      <c r="F801" s="80">
        <f t="shared" si="39"/>
        <v>29.999999999999996</v>
      </c>
      <c r="G801" s="78">
        <v>2207.6999999999998</v>
      </c>
      <c r="H801" s="10"/>
      <c r="I801" s="10">
        <v>250</v>
      </c>
      <c r="J801" s="10">
        <v>1380</v>
      </c>
      <c r="K801" s="10">
        <v>400</v>
      </c>
      <c r="L801" s="81">
        <f t="shared" si="37"/>
        <v>4237.7</v>
      </c>
      <c r="M801" s="79"/>
      <c r="N801" s="101"/>
    </row>
    <row r="802" spans="1:14" x14ac:dyDescent="0.25">
      <c r="A802" s="25">
        <f t="shared" si="38"/>
        <v>792</v>
      </c>
      <c r="B802" s="77" t="s">
        <v>829</v>
      </c>
      <c r="C802" s="47" t="s">
        <v>1631</v>
      </c>
      <c r="D802" s="8" t="s">
        <v>887</v>
      </c>
      <c r="E802" s="10">
        <v>73.59</v>
      </c>
      <c r="F802" s="80">
        <f t="shared" si="39"/>
        <v>29.999999999999996</v>
      </c>
      <c r="G802" s="78">
        <v>2207.6999999999998</v>
      </c>
      <c r="H802" s="10"/>
      <c r="I802" s="10">
        <v>250</v>
      </c>
      <c r="J802" s="10">
        <v>1380</v>
      </c>
      <c r="K802" s="10">
        <v>400</v>
      </c>
      <c r="L802" s="81">
        <f t="shared" si="37"/>
        <v>4237.7</v>
      </c>
      <c r="M802" s="79"/>
      <c r="N802" s="101"/>
    </row>
    <row r="803" spans="1:14" x14ac:dyDescent="0.25">
      <c r="A803" s="25">
        <f t="shared" si="38"/>
        <v>793</v>
      </c>
      <c r="B803" s="77" t="s">
        <v>829</v>
      </c>
      <c r="C803" s="47" t="s">
        <v>1632</v>
      </c>
      <c r="D803" s="8" t="s">
        <v>887</v>
      </c>
      <c r="E803" s="10">
        <v>73.59</v>
      </c>
      <c r="F803" s="80">
        <f t="shared" si="39"/>
        <v>29.999999999999996</v>
      </c>
      <c r="G803" s="78">
        <v>2207.6999999999998</v>
      </c>
      <c r="H803" s="10"/>
      <c r="I803" s="10">
        <v>250</v>
      </c>
      <c r="J803" s="10">
        <v>1380</v>
      </c>
      <c r="K803" s="10">
        <v>400</v>
      </c>
      <c r="L803" s="81">
        <f t="shared" si="37"/>
        <v>4237.7</v>
      </c>
      <c r="M803" s="79"/>
      <c r="N803" s="101"/>
    </row>
    <row r="804" spans="1:14" x14ac:dyDescent="0.25">
      <c r="A804" s="25">
        <f t="shared" si="38"/>
        <v>794</v>
      </c>
      <c r="B804" s="77" t="s">
        <v>829</v>
      </c>
      <c r="C804" s="47" t="s">
        <v>1633</v>
      </c>
      <c r="D804" s="8" t="s">
        <v>887</v>
      </c>
      <c r="E804" s="10">
        <v>73.59</v>
      </c>
      <c r="F804" s="80">
        <f t="shared" si="39"/>
        <v>29.999999999999996</v>
      </c>
      <c r="G804" s="78">
        <v>2207.6999999999998</v>
      </c>
      <c r="H804" s="10"/>
      <c r="I804" s="10">
        <v>250</v>
      </c>
      <c r="J804" s="10">
        <v>1380</v>
      </c>
      <c r="K804" s="10">
        <v>400</v>
      </c>
      <c r="L804" s="81">
        <f t="shared" si="37"/>
        <v>4237.7</v>
      </c>
      <c r="M804" s="79"/>
      <c r="N804" s="101"/>
    </row>
    <row r="805" spans="1:14" x14ac:dyDescent="0.25">
      <c r="A805" s="25">
        <f t="shared" si="38"/>
        <v>795</v>
      </c>
      <c r="B805" s="77" t="s">
        <v>829</v>
      </c>
      <c r="C805" s="47" t="s">
        <v>1634</v>
      </c>
      <c r="D805" s="8" t="s">
        <v>887</v>
      </c>
      <c r="E805" s="10">
        <v>73.59</v>
      </c>
      <c r="F805" s="80">
        <f t="shared" si="39"/>
        <v>29.999999999999996</v>
      </c>
      <c r="G805" s="78">
        <v>2207.6999999999998</v>
      </c>
      <c r="H805" s="10"/>
      <c r="I805" s="10">
        <v>250</v>
      </c>
      <c r="J805" s="10">
        <v>1380</v>
      </c>
      <c r="K805" s="10">
        <v>400</v>
      </c>
      <c r="L805" s="81">
        <f t="shared" si="37"/>
        <v>4237.7</v>
      </c>
      <c r="M805" s="79"/>
      <c r="N805" s="101"/>
    </row>
    <row r="806" spans="1:14" x14ac:dyDescent="0.25">
      <c r="A806" s="25">
        <f t="shared" si="38"/>
        <v>796</v>
      </c>
      <c r="B806" s="77" t="s">
        <v>829</v>
      </c>
      <c r="C806" s="47" t="s">
        <v>1635</v>
      </c>
      <c r="D806" s="8" t="s">
        <v>887</v>
      </c>
      <c r="E806" s="10">
        <v>73.59</v>
      </c>
      <c r="F806" s="80">
        <f t="shared" si="39"/>
        <v>29.999999999999996</v>
      </c>
      <c r="G806" s="78">
        <v>2207.6999999999998</v>
      </c>
      <c r="H806" s="10"/>
      <c r="I806" s="10">
        <v>250</v>
      </c>
      <c r="J806" s="10">
        <v>1380</v>
      </c>
      <c r="K806" s="10">
        <v>400</v>
      </c>
      <c r="L806" s="81">
        <f t="shared" si="37"/>
        <v>4237.7</v>
      </c>
      <c r="M806" s="79"/>
      <c r="N806" s="101"/>
    </row>
    <row r="807" spans="1:14" x14ac:dyDescent="0.25">
      <c r="A807" s="25">
        <f t="shared" si="38"/>
        <v>797</v>
      </c>
      <c r="B807" s="77" t="s">
        <v>829</v>
      </c>
      <c r="C807" s="47" t="s">
        <v>1636</v>
      </c>
      <c r="D807" s="8" t="s">
        <v>887</v>
      </c>
      <c r="E807" s="10">
        <v>73.59</v>
      </c>
      <c r="F807" s="80">
        <f t="shared" si="39"/>
        <v>29.999999999999996</v>
      </c>
      <c r="G807" s="78">
        <v>2207.6999999999998</v>
      </c>
      <c r="H807" s="10"/>
      <c r="I807" s="10">
        <v>250</v>
      </c>
      <c r="J807" s="10">
        <v>1380</v>
      </c>
      <c r="K807" s="10">
        <v>400</v>
      </c>
      <c r="L807" s="81">
        <f t="shared" si="37"/>
        <v>4237.7</v>
      </c>
      <c r="M807" s="79"/>
      <c r="N807" s="101"/>
    </row>
    <row r="808" spans="1:14" x14ac:dyDescent="0.25">
      <c r="A808" s="25">
        <f t="shared" si="38"/>
        <v>798</v>
      </c>
      <c r="B808" s="77" t="s">
        <v>829</v>
      </c>
      <c r="C808" s="47" t="s">
        <v>1637</v>
      </c>
      <c r="D808" s="8" t="s">
        <v>887</v>
      </c>
      <c r="E808" s="10">
        <v>73.59</v>
      </c>
      <c r="F808" s="80">
        <f t="shared" si="39"/>
        <v>29.999999999999996</v>
      </c>
      <c r="G808" s="78">
        <v>2207.6999999999998</v>
      </c>
      <c r="H808" s="10"/>
      <c r="I808" s="10">
        <v>250</v>
      </c>
      <c r="J808" s="10">
        <v>1380</v>
      </c>
      <c r="K808" s="10">
        <v>400</v>
      </c>
      <c r="L808" s="81">
        <f t="shared" si="37"/>
        <v>4237.7</v>
      </c>
      <c r="M808" s="79"/>
      <c r="N808" s="101"/>
    </row>
    <row r="809" spans="1:14" x14ac:dyDescent="0.25">
      <c r="A809" s="25">
        <f t="shared" si="38"/>
        <v>799</v>
      </c>
      <c r="B809" s="77" t="s">
        <v>829</v>
      </c>
      <c r="C809" s="47" t="s">
        <v>1638</v>
      </c>
      <c r="D809" s="8" t="s">
        <v>887</v>
      </c>
      <c r="E809" s="10">
        <v>73.59</v>
      </c>
      <c r="F809" s="80">
        <f t="shared" si="39"/>
        <v>29.999999999999996</v>
      </c>
      <c r="G809" s="78">
        <v>2207.6999999999998</v>
      </c>
      <c r="H809" s="10"/>
      <c r="I809" s="10">
        <v>250</v>
      </c>
      <c r="J809" s="10">
        <v>1380</v>
      </c>
      <c r="K809" s="10">
        <v>400</v>
      </c>
      <c r="L809" s="81">
        <f t="shared" si="37"/>
        <v>4237.7</v>
      </c>
      <c r="M809" s="79"/>
      <c r="N809" s="101"/>
    </row>
    <row r="810" spans="1:14" x14ac:dyDescent="0.25">
      <c r="A810" s="25">
        <f t="shared" si="38"/>
        <v>800</v>
      </c>
      <c r="B810" s="77" t="s">
        <v>829</v>
      </c>
      <c r="C810" s="47" t="s">
        <v>1639</v>
      </c>
      <c r="D810" s="8" t="s">
        <v>887</v>
      </c>
      <c r="E810" s="10">
        <v>73.59</v>
      </c>
      <c r="F810" s="80">
        <f t="shared" si="39"/>
        <v>29.999999999999996</v>
      </c>
      <c r="G810" s="78">
        <v>2207.6999999999998</v>
      </c>
      <c r="H810" s="10"/>
      <c r="I810" s="10">
        <v>250</v>
      </c>
      <c r="J810" s="10">
        <v>1380</v>
      </c>
      <c r="K810" s="10">
        <v>400</v>
      </c>
      <c r="L810" s="81">
        <f t="shared" si="37"/>
        <v>4237.7</v>
      </c>
      <c r="M810" s="79"/>
      <c r="N810" s="101"/>
    </row>
    <row r="811" spans="1:14" x14ac:dyDescent="0.25">
      <c r="A811" s="25">
        <f t="shared" si="38"/>
        <v>801</v>
      </c>
      <c r="B811" s="77" t="s">
        <v>829</v>
      </c>
      <c r="C811" s="47" t="s">
        <v>1640</v>
      </c>
      <c r="D811" s="8" t="s">
        <v>887</v>
      </c>
      <c r="E811" s="10">
        <v>73.59</v>
      </c>
      <c r="F811" s="80">
        <f t="shared" si="39"/>
        <v>29.999999999999996</v>
      </c>
      <c r="G811" s="78">
        <v>2207.6999999999998</v>
      </c>
      <c r="H811" s="10"/>
      <c r="I811" s="10">
        <v>250</v>
      </c>
      <c r="J811" s="10">
        <v>1380</v>
      </c>
      <c r="K811" s="10">
        <v>400</v>
      </c>
      <c r="L811" s="81">
        <f t="shared" si="37"/>
        <v>4237.7</v>
      </c>
      <c r="M811" s="79"/>
      <c r="N811" s="101"/>
    </row>
    <row r="812" spans="1:14" x14ac:dyDescent="0.25">
      <c r="A812" s="25">
        <f t="shared" si="38"/>
        <v>802</v>
      </c>
      <c r="B812" s="77" t="s">
        <v>829</v>
      </c>
      <c r="C812" s="47" t="s">
        <v>1641</v>
      </c>
      <c r="D812" s="8" t="s">
        <v>887</v>
      </c>
      <c r="E812" s="10">
        <v>73.59</v>
      </c>
      <c r="F812" s="80">
        <f t="shared" si="39"/>
        <v>29.999999999999996</v>
      </c>
      <c r="G812" s="78">
        <v>2207.6999999999998</v>
      </c>
      <c r="H812" s="10"/>
      <c r="I812" s="10">
        <v>250</v>
      </c>
      <c r="J812" s="10">
        <v>1380</v>
      </c>
      <c r="K812" s="10">
        <v>400</v>
      </c>
      <c r="L812" s="81">
        <f t="shared" si="37"/>
        <v>4237.7</v>
      </c>
      <c r="M812" s="79"/>
      <c r="N812" s="101"/>
    </row>
    <row r="813" spans="1:14" x14ac:dyDescent="0.25">
      <c r="A813" s="25">
        <f t="shared" si="38"/>
        <v>803</v>
      </c>
      <c r="B813" s="77" t="s">
        <v>829</v>
      </c>
      <c r="C813" s="47" t="s">
        <v>1642</v>
      </c>
      <c r="D813" s="8" t="s">
        <v>887</v>
      </c>
      <c r="E813" s="10">
        <v>73.59</v>
      </c>
      <c r="F813" s="80">
        <f t="shared" si="39"/>
        <v>29.999999999999996</v>
      </c>
      <c r="G813" s="78">
        <v>2207.6999999999998</v>
      </c>
      <c r="H813" s="10"/>
      <c r="I813" s="10">
        <v>250</v>
      </c>
      <c r="J813" s="10">
        <v>1380</v>
      </c>
      <c r="K813" s="10">
        <v>400</v>
      </c>
      <c r="L813" s="81">
        <f t="shared" si="37"/>
        <v>4237.7</v>
      </c>
      <c r="M813" s="79"/>
      <c r="N813" s="101"/>
    </row>
    <row r="814" spans="1:14" x14ac:dyDescent="0.25">
      <c r="A814" s="25">
        <f t="shared" si="38"/>
        <v>804</v>
      </c>
      <c r="B814" s="77" t="s">
        <v>829</v>
      </c>
      <c r="C814" s="47" t="s">
        <v>1643</v>
      </c>
      <c r="D814" s="8" t="s">
        <v>887</v>
      </c>
      <c r="E814" s="10">
        <v>73.59</v>
      </c>
      <c r="F814" s="80">
        <f t="shared" si="39"/>
        <v>29.999999999999996</v>
      </c>
      <c r="G814" s="78">
        <v>2207.6999999999998</v>
      </c>
      <c r="H814" s="10"/>
      <c r="I814" s="10">
        <v>250</v>
      </c>
      <c r="J814" s="10">
        <v>1380</v>
      </c>
      <c r="K814" s="10">
        <v>400</v>
      </c>
      <c r="L814" s="81">
        <f t="shared" si="37"/>
        <v>4237.7</v>
      </c>
      <c r="M814" s="79"/>
      <c r="N814" s="101"/>
    </row>
    <row r="815" spans="1:14" x14ac:dyDescent="0.25">
      <c r="A815" s="25">
        <f t="shared" si="38"/>
        <v>805</v>
      </c>
      <c r="B815" s="77" t="s">
        <v>829</v>
      </c>
      <c r="C815" s="47" t="s">
        <v>1644</v>
      </c>
      <c r="D815" s="8" t="s">
        <v>887</v>
      </c>
      <c r="E815" s="10">
        <v>73.59</v>
      </c>
      <c r="F815" s="80">
        <f t="shared" si="39"/>
        <v>29.999999999999996</v>
      </c>
      <c r="G815" s="78">
        <v>2207.6999999999998</v>
      </c>
      <c r="H815" s="10"/>
      <c r="I815" s="10">
        <v>250</v>
      </c>
      <c r="J815" s="10">
        <v>1380</v>
      </c>
      <c r="K815" s="10">
        <v>400</v>
      </c>
      <c r="L815" s="81">
        <f t="shared" si="37"/>
        <v>4237.7</v>
      </c>
      <c r="M815" s="79"/>
      <c r="N815" s="101"/>
    </row>
    <row r="816" spans="1:14" x14ac:dyDescent="0.25">
      <c r="A816" s="25">
        <f t="shared" si="38"/>
        <v>806</v>
      </c>
      <c r="B816" s="77" t="s">
        <v>829</v>
      </c>
      <c r="C816" s="47" t="s">
        <v>1645</v>
      </c>
      <c r="D816" s="8" t="s">
        <v>887</v>
      </c>
      <c r="E816" s="10">
        <v>73.59</v>
      </c>
      <c r="F816" s="80">
        <f t="shared" si="39"/>
        <v>29.999999999999996</v>
      </c>
      <c r="G816" s="78">
        <v>2207.6999999999998</v>
      </c>
      <c r="H816" s="10"/>
      <c r="I816" s="10">
        <v>250</v>
      </c>
      <c r="J816" s="10">
        <v>1380</v>
      </c>
      <c r="K816" s="10">
        <v>400</v>
      </c>
      <c r="L816" s="81">
        <f t="shared" si="37"/>
        <v>4237.7</v>
      </c>
      <c r="M816" s="79"/>
      <c r="N816" s="101"/>
    </row>
    <row r="817" spans="1:14" x14ac:dyDescent="0.25">
      <c r="A817" s="25">
        <f t="shared" si="38"/>
        <v>807</v>
      </c>
      <c r="B817" s="77" t="s">
        <v>829</v>
      </c>
      <c r="C817" s="47" t="s">
        <v>1646</v>
      </c>
      <c r="D817" s="8" t="s">
        <v>887</v>
      </c>
      <c r="E817" s="10">
        <v>73.59</v>
      </c>
      <c r="F817" s="80">
        <f t="shared" si="39"/>
        <v>29.999999999999996</v>
      </c>
      <c r="G817" s="78">
        <v>2207.6999999999998</v>
      </c>
      <c r="H817" s="10"/>
      <c r="I817" s="10">
        <v>250</v>
      </c>
      <c r="J817" s="10">
        <v>1380</v>
      </c>
      <c r="K817" s="10">
        <v>400</v>
      </c>
      <c r="L817" s="81">
        <f t="shared" si="37"/>
        <v>4237.7</v>
      </c>
      <c r="M817" s="79"/>
      <c r="N817" s="101"/>
    </row>
    <row r="818" spans="1:14" x14ac:dyDescent="0.25">
      <c r="A818" s="25">
        <f t="shared" si="38"/>
        <v>808</v>
      </c>
      <c r="B818" s="77" t="s">
        <v>829</v>
      </c>
      <c r="C818" s="47" t="s">
        <v>1647</v>
      </c>
      <c r="D818" s="8" t="s">
        <v>887</v>
      </c>
      <c r="E818" s="10">
        <v>73.59</v>
      </c>
      <c r="F818" s="80">
        <f t="shared" si="39"/>
        <v>29.999999999999996</v>
      </c>
      <c r="G818" s="78">
        <v>2207.6999999999998</v>
      </c>
      <c r="H818" s="10"/>
      <c r="I818" s="10">
        <v>250</v>
      </c>
      <c r="J818" s="10">
        <v>1380</v>
      </c>
      <c r="K818" s="10">
        <v>400</v>
      </c>
      <c r="L818" s="81">
        <f t="shared" si="37"/>
        <v>4237.7</v>
      </c>
      <c r="M818" s="79"/>
      <c r="N818" s="101"/>
    </row>
    <row r="819" spans="1:14" x14ac:dyDescent="0.25">
      <c r="A819" s="25">
        <f t="shared" si="38"/>
        <v>809</v>
      </c>
      <c r="B819" s="77" t="s">
        <v>829</v>
      </c>
      <c r="C819" s="47" t="s">
        <v>1648</v>
      </c>
      <c r="D819" s="8" t="s">
        <v>887</v>
      </c>
      <c r="E819" s="10">
        <v>73.59</v>
      </c>
      <c r="F819" s="80">
        <f t="shared" si="39"/>
        <v>29.999999999999996</v>
      </c>
      <c r="G819" s="78">
        <v>2207.6999999999998</v>
      </c>
      <c r="H819" s="10">
        <v>35</v>
      </c>
      <c r="I819" s="10">
        <v>250</v>
      </c>
      <c r="J819" s="10">
        <v>1380</v>
      </c>
      <c r="K819" s="10">
        <v>400</v>
      </c>
      <c r="L819" s="81">
        <f t="shared" si="37"/>
        <v>4272.7</v>
      </c>
      <c r="M819" s="79"/>
      <c r="N819" s="101"/>
    </row>
    <row r="820" spans="1:14" x14ac:dyDescent="0.25">
      <c r="A820" s="25">
        <f t="shared" si="38"/>
        <v>810</v>
      </c>
      <c r="B820" s="77" t="s">
        <v>829</v>
      </c>
      <c r="C820" s="47" t="s">
        <v>1649</v>
      </c>
      <c r="D820" s="8" t="s">
        <v>887</v>
      </c>
      <c r="E820" s="10">
        <v>73.59</v>
      </c>
      <c r="F820" s="80">
        <f t="shared" si="39"/>
        <v>29.999999999999996</v>
      </c>
      <c r="G820" s="78">
        <v>2207.6999999999998</v>
      </c>
      <c r="H820" s="10">
        <v>35</v>
      </c>
      <c r="I820" s="10">
        <v>250</v>
      </c>
      <c r="J820" s="10">
        <v>1380</v>
      </c>
      <c r="K820" s="10">
        <v>400</v>
      </c>
      <c r="L820" s="81">
        <f t="shared" si="37"/>
        <v>4272.7</v>
      </c>
      <c r="M820" s="79"/>
      <c r="N820" s="101"/>
    </row>
    <row r="821" spans="1:14" x14ac:dyDescent="0.25">
      <c r="A821" s="25">
        <f t="shared" si="38"/>
        <v>811</v>
      </c>
      <c r="B821" s="77" t="s">
        <v>829</v>
      </c>
      <c r="C821" s="47" t="s">
        <v>1650</v>
      </c>
      <c r="D821" s="8" t="s">
        <v>887</v>
      </c>
      <c r="E821" s="10">
        <v>73.59</v>
      </c>
      <c r="F821" s="80">
        <f t="shared" si="39"/>
        <v>29.999999999999996</v>
      </c>
      <c r="G821" s="78">
        <v>2207.6999999999998</v>
      </c>
      <c r="H821" s="10">
        <v>35</v>
      </c>
      <c r="I821" s="10">
        <v>250</v>
      </c>
      <c r="J821" s="10">
        <v>1380</v>
      </c>
      <c r="K821" s="10">
        <v>400</v>
      </c>
      <c r="L821" s="81">
        <f t="shared" si="37"/>
        <v>4272.7</v>
      </c>
      <c r="M821" s="79"/>
      <c r="N821" s="101"/>
    </row>
    <row r="822" spans="1:14" x14ac:dyDescent="0.25">
      <c r="A822" s="25">
        <f t="shared" si="38"/>
        <v>812</v>
      </c>
      <c r="B822" s="77" t="s">
        <v>829</v>
      </c>
      <c r="C822" s="47" t="s">
        <v>1651</v>
      </c>
      <c r="D822" s="8" t="s">
        <v>887</v>
      </c>
      <c r="E822" s="10">
        <v>73.59</v>
      </c>
      <c r="F822" s="80">
        <f t="shared" si="39"/>
        <v>29.999999999999996</v>
      </c>
      <c r="G822" s="78">
        <v>2207.6999999999998</v>
      </c>
      <c r="H822" s="10">
        <v>35</v>
      </c>
      <c r="I822" s="10">
        <v>250</v>
      </c>
      <c r="J822" s="10">
        <v>1380</v>
      </c>
      <c r="K822" s="10">
        <v>400</v>
      </c>
      <c r="L822" s="81">
        <f t="shared" si="37"/>
        <v>4272.7</v>
      </c>
      <c r="M822" s="79"/>
      <c r="N822" s="101"/>
    </row>
    <row r="823" spans="1:14" x14ac:dyDescent="0.25">
      <c r="A823" s="25">
        <f t="shared" si="38"/>
        <v>813</v>
      </c>
      <c r="B823" s="77" t="s">
        <v>829</v>
      </c>
      <c r="C823" s="47" t="s">
        <v>1652</v>
      </c>
      <c r="D823" s="8" t="s">
        <v>887</v>
      </c>
      <c r="E823" s="10">
        <v>73.59</v>
      </c>
      <c r="F823" s="80">
        <f t="shared" si="39"/>
        <v>29.999999999999996</v>
      </c>
      <c r="G823" s="78">
        <v>2207.6999999999998</v>
      </c>
      <c r="H823" s="10">
        <v>35</v>
      </c>
      <c r="I823" s="10">
        <v>250</v>
      </c>
      <c r="J823" s="10">
        <v>1380</v>
      </c>
      <c r="K823" s="10">
        <v>400</v>
      </c>
      <c r="L823" s="81">
        <f t="shared" si="37"/>
        <v>4272.7</v>
      </c>
      <c r="M823" s="79"/>
      <c r="N823" s="101"/>
    </row>
    <row r="824" spans="1:14" x14ac:dyDescent="0.25">
      <c r="A824" s="25">
        <f t="shared" si="38"/>
        <v>814</v>
      </c>
      <c r="B824" s="77" t="s">
        <v>829</v>
      </c>
      <c r="C824" s="47" t="s">
        <v>1653</v>
      </c>
      <c r="D824" s="8" t="s">
        <v>887</v>
      </c>
      <c r="E824" s="10">
        <v>73.59</v>
      </c>
      <c r="F824" s="80">
        <f t="shared" si="39"/>
        <v>29.999999999999996</v>
      </c>
      <c r="G824" s="78">
        <v>2207.6999999999998</v>
      </c>
      <c r="H824" s="10">
        <v>35</v>
      </c>
      <c r="I824" s="10">
        <v>250</v>
      </c>
      <c r="J824" s="10">
        <v>1380</v>
      </c>
      <c r="K824" s="10">
        <v>400</v>
      </c>
      <c r="L824" s="81">
        <f t="shared" si="37"/>
        <v>4272.7</v>
      </c>
      <c r="M824" s="79"/>
      <c r="N824" s="101"/>
    </row>
    <row r="825" spans="1:14" x14ac:dyDescent="0.25">
      <c r="A825" s="25">
        <f t="shared" si="38"/>
        <v>815</v>
      </c>
      <c r="B825" s="77" t="s">
        <v>829</v>
      </c>
      <c r="C825" s="47" t="s">
        <v>1654</v>
      </c>
      <c r="D825" s="8" t="s">
        <v>887</v>
      </c>
      <c r="E825" s="10">
        <v>73.59</v>
      </c>
      <c r="F825" s="80">
        <f t="shared" si="39"/>
        <v>29.999999999999996</v>
      </c>
      <c r="G825" s="78">
        <v>2207.6999999999998</v>
      </c>
      <c r="H825" s="10">
        <v>35</v>
      </c>
      <c r="I825" s="10">
        <v>250</v>
      </c>
      <c r="J825" s="10">
        <v>1380</v>
      </c>
      <c r="K825" s="10">
        <v>400</v>
      </c>
      <c r="L825" s="81">
        <f t="shared" si="37"/>
        <v>4272.7</v>
      </c>
      <c r="M825" s="79"/>
      <c r="N825" s="101"/>
    </row>
    <row r="826" spans="1:14" x14ac:dyDescent="0.25">
      <c r="A826" s="25">
        <f t="shared" si="38"/>
        <v>816</v>
      </c>
      <c r="B826" s="77" t="s">
        <v>829</v>
      </c>
      <c r="C826" s="47" t="s">
        <v>1655</v>
      </c>
      <c r="D826" s="8" t="s">
        <v>887</v>
      </c>
      <c r="E826" s="10">
        <v>73.59</v>
      </c>
      <c r="F826" s="80">
        <f t="shared" si="39"/>
        <v>29.999999999999996</v>
      </c>
      <c r="G826" s="78">
        <v>2207.6999999999998</v>
      </c>
      <c r="H826" s="78"/>
      <c r="I826" s="78">
        <f>250</f>
        <v>250</v>
      </c>
      <c r="J826" s="78">
        <f>1150</f>
        <v>1150</v>
      </c>
      <c r="K826" s="78">
        <f>400</f>
        <v>400</v>
      </c>
      <c r="L826" s="78">
        <f t="shared" si="37"/>
        <v>4007.7</v>
      </c>
      <c r="M826" s="25"/>
      <c r="N826" s="101"/>
    </row>
    <row r="827" spans="1:14" x14ac:dyDescent="0.25">
      <c r="A827" s="25">
        <f t="shared" si="38"/>
        <v>817</v>
      </c>
      <c r="B827" s="77" t="s">
        <v>829</v>
      </c>
      <c r="C827" s="47" t="s">
        <v>1656</v>
      </c>
      <c r="D827" s="8" t="s">
        <v>1063</v>
      </c>
      <c r="E827" s="10">
        <v>74.63</v>
      </c>
      <c r="F827" s="80">
        <f t="shared" si="39"/>
        <v>30.000000000000004</v>
      </c>
      <c r="G827" s="78">
        <v>2238.9</v>
      </c>
      <c r="H827" s="10">
        <v>50</v>
      </c>
      <c r="I827" s="10">
        <v>250</v>
      </c>
      <c r="J827" s="10">
        <v>1380</v>
      </c>
      <c r="K827" s="10">
        <v>400</v>
      </c>
      <c r="L827" s="81">
        <f t="shared" si="37"/>
        <v>4318.8999999999996</v>
      </c>
      <c r="M827" s="79"/>
      <c r="N827" s="101"/>
    </row>
    <row r="828" spans="1:14" x14ac:dyDescent="0.25">
      <c r="A828" s="25">
        <f t="shared" si="38"/>
        <v>818</v>
      </c>
      <c r="B828" s="77" t="s">
        <v>829</v>
      </c>
      <c r="C828" s="47" t="s">
        <v>1657</v>
      </c>
      <c r="D828" s="8" t="s">
        <v>1587</v>
      </c>
      <c r="E828" s="78">
        <v>71.400000000000006</v>
      </c>
      <c r="F828" s="25">
        <f t="shared" si="39"/>
        <v>29.999999999999996</v>
      </c>
      <c r="G828" s="78">
        <v>2142</v>
      </c>
      <c r="H828" s="78"/>
      <c r="I828" s="78">
        <v>250</v>
      </c>
      <c r="J828" s="78">
        <v>1380</v>
      </c>
      <c r="K828" s="78">
        <v>400</v>
      </c>
      <c r="L828" s="78">
        <f t="shared" si="37"/>
        <v>4172</v>
      </c>
      <c r="M828" s="79"/>
      <c r="N828" s="101">
        <v>615</v>
      </c>
    </row>
    <row r="829" spans="1:14" x14ac:dyDescent="0.25">
      <c r="A829" s="25">
        <f t="shared" si="38"/>
        <v>819</v>
      </c>
      <c r="B829" s="77" t="s">
        <v>829</v>
      </c>
      <c r="C829" s="47" t="s">
        <v>1658</v>
      </c>
      <c r="D829" s="8" t="s">
        <v>1587</v>
      </c>
      <c r="E829" s="78">
        <v>71.400000000000006</v>
      </c>
      <c r="F829" s="25">
        <f t="shared" si="39"/>
        <v>29.999999999999996</v>
      </c>
      <c r="G829" s="78">
        <v>2142</v>
      </c>
      <c r="H829" s="78"/>
      <c r="I829" s="78">
        <v>250</v>
      </c>
      <c r="J829" s="78">
        <v>1380</v>
      </c>
      <c r="K829" s="78">
        <v>400</v>
      </c>
      <c r="L829" s="78">
        <f t="shared" si="37"/>
        <v>4172</v>
      </c>
      <c r="M829" s="79"/>
      <c r="N829" s="101">
        <v>598</v>
      </c>
    </row>
    <row r="830" spans="1:14" x14ac:dyDescent="0.25">
      <c r="A830" s="25">
        <f t="shared" si="38"/>
        <v>820</v>
      </c>
      <c r="B830" s="77" t="s">
        <v>829</v>
      </c>
      <c r="C830" s="47" t="s">
        <v>1659</v>
      </c>
      <c r="D830" s="8" t="s">
        <v>887</v>
      </c>
      <c r="E830" s="10">
        <v>73.59</v>
      </c>
      <c r="F830" s="25">
        <f t="shared" si="39"/>
        <v>29.999999999999996</v>
      </c>
      <c r="G830" s="78">
        <v>2207.6999999999998</v>
      </c>
      <c r="H830" s="78"/>
      <c r="I830" s="78">
        <v>250</v>
      </c>
      <c r="J830" s="78">
        <v>1380</v>
      </c>
      <c r="K830" s="78">
        <v>400</v>
      </c>
      <c r="L830" s="78">
        <f t="shared" si="37"/>
        <v>4237.7</v>
      </c>
      <c r="M830" s="79"/>
      <c r="N830" s="101"/>
    </row>
    <row r="831" spans="1:14" x14ac:dyDescent="0.25">
      <c r="A831" s="25">
        <f t="shared" si="38"/>
        <v>821</v>
      </c>
      <c r="B831" s="77" t="s">
        <v>829</v>
      </c>
      <c r="C831" s="47" t="s">
        <v>1660</v>
      </c>
      <c r="D831" s="8" t="s">
        <v>887</v>
      </c>
      <c r="E831" s="10">
        <v>73.59</v>
      </c>
      <c r="F831" s="25">
        <f t="shared" si="39"/>
        <v>29.999999999999996</v>
      </c>
      <c r="G831" s="78">
        <v>2207.6999999999998</v>
      </c>
      <c r="H831" s="78"/>
      <c r="I831" s="78">
        <v>250</v>
      </c>
      <c r="J831" s="78">
        <v>1380</v>
      </c>
      <c r="K831" s="78">
        <v>400</v>
      </c>
      <c r="L831" s="78">
        <f t="shared" si="37"/>
        <v>4237.7</v>
      </c>
      <c r="M831" s="79"/>
      <c r="N831" s="101"/>
    </row>
    <row r="832" spans="1:14" ht="30" x14ac:dyDescent="0.25">
      <c r="A832" s="25">
        <f t="shared" si="38"/>
        <v>822</v>
      </c>
      <c r="B832" s="77" t="s">
        <v>829</v>
      </c>
      <c r="C832" s="47" t="s">
        <v>1661</v>
      </c>
      <c r="D832" s="8" t="s">
        <v>887</v>
      </c>
      <c r="E832" s="10">
        <v>73.59</v>
      </c>
      <c r="F832" s="25">
        <f t="shared" si="39"/>
        <v>29.999999999999996</v>
      </c>
      <c r="G832" s="78">
        <v>2207.6999999999998</v>
      </c>
      <c r="H832" s="78"/>
      <c r="I832" s="78">
        <v>250</v>
      </c>
      <c r="J832" s="78">
        <v>1380</v>
      </c>
      <c r="K832" s="78">
        <v>400</v>
      </c>
      <c r="L832" s="78">
        <f t="shared" si="37"/>
        <v>4237.7</v>
      </c>
      <c r="M832" s="79"/>
      <c r="N832" s="101"/>
    </row>
    <row r="833" spans="1:14" x14ac:dyDescent="0.25">
      <c r="A833" s="25">
        <f t="shared" si="38"/>
        <v>823</v>
      </c>
      <c r="B833" s="77" t="s">
        <v>829</v>
      </c>
      <c r="C833" s="47" t="s">
        <v>1662</v>
      </c>
      <c r="D833" s="8" t="s">
        <v>887</v>
      </c>
      <c r="E833" s="10">
        <v>73.59</v>
      </c>
      <c r="F833" s="25">
        <f t="shared" si="39"/>
        <v>29.999999999999996</v>
      </c>
      <c r="G833" s="78">
        <v>2207.6999999999998</v>
      </c>
      <c r="H833" s="78"/>
      <c r="I833" s="78">
        <v>250</v>
      </c>
      <c r="J833" s="78">
        <v>1380</v>
      </c>
      <c r="K833" s="78">
        <v>400</v>
      </c>
      <c r="L833" s="78">
        <f t="shared" si="37"/>
        <v>4237.7</v>
      </c>
      <c r="M833" s="79"/>
      <c r="N833" s="101"/>
    </row>
    <row r="834" spans="1:14" x14ac:dyDescent="0.25">
      <c r="A834" s="25">
        <f t="shared" si="38"/>
        <v>824</v>
      </c>
      <c r="B834" s="77" t="s">
        <v>829</v>
      </c>
      <c r="C834" s="47" t="s">
        <v>1663</v>
      </c>
      <c r="D834" s="8" t="s">
        <v>887</v>
      </c>
      <c r="E834" s="10">
        <v>73.59</v>
      </c>
      <c r="F834" s="25">
        <f t="shared" si="39"/>
        <v>29.999999999999996</v>
      </c>
      <c r="G834" s="78">
        <v>2207.6999999999998</v>
      </c>
      <c r="H834" s="78"/>
      <c r="I834" s="78">
        <v>250</v>
      </c>
      <c r="J834" s="78">
        <v>1380</v>
      </c>
      <c r="K834" s="78">
        <v>400</v>
      </c>
      <c r="L834" s="78">
        <f t="shared" si="37"/>
        <v>4237.7</v>
      </c>
      <c r="M834" s="79"/>
      <c r="N834" s="101"/>
    </row>
    <row r="835" spans="1:14" x14ac:dyDescent="0.25">
      <c r="A835" s="25">
        <f t="shared" si="38"/>
        <v>825</v>
      </c>
      <c r="B835" s="77" t="s">
        <v>829</v>
      </c>
      <c r="C835" s="47" t="s">
        <v>1664</v>
      </c>
      <c r="D835" s="8" t="s">
        <v>887</v>
      </c>
      <c r="E835" s="10">
        <v>73.59</v>
      </c>
      <c r="F835" s="25">
        <f t="shared" si="39"/>
        <v>29.999999999999996</v>
      </c>
      <c r="G835" s="78">
        <v>2207.6999999999998</v>
      </c>
      <c r="H835" s="78"/>
      <c r="I835" s="78">
        <v>250</v>
      </c>
      <c r="J835" s="78">
        <v>1380</v>
      </c>
      <c r="K835" s="78">
        <v>400</v>
      </c>
      <c r="L835" s="78">
        <f t="shared" si="37"/>
        <v>4237.7</v>
      </c>
      <c r="M835" s="79"/>
      <c r="N835" s="101"/>
    </row>
    <row r="836" spans="1:14" x14ac:dyDescent="0.25">
      <c r="A836" s="25">
        <f t="shared" si="38"/>
        <v>826</v>
      </c>
      <c r="B836" s="77" t="s">
        <v>829</v>
      </c>
      <c r="C836" s="47" t="s">
        <v>1665</v>
      </c>
      <c r="D836" s="8" t="s">
        <v>887</v>
      </c>
      <c r="E836" s="10">
        <v>73.59</v>
      </c>
      <c r="F836" s="25">
        <f t="shared" si="39"/>
        <v>29.999999999999996</v>
      </c>
      <c r="G836" s="78">
        <v>2207.6999999999998</v>
      </c>
      <c r="H836" s="78"/>
      <c r="I836" s="78">
        <v>250</v>
      </c>
      <c r="J836" s="78">
        <v>1380</v>
      </c>
      <c r="K836" s="78">
        <v>400</v>
      </c>
      <c r="L836" s="78">
        <f t="shared" si="37"/>
        <v>4237.7</v>
      </c>
      <c r="M836" s="79"/>
      <c r="N836" s="101"/>
    </row>
    <row r="837" spans="1:14" x14ac:dyDescent="0.25">
      <c r="A837" s="25">
        <f t="shared" si="38"/>
        <v>827</v>
      </c>
      <c r="B837" s="77" t="s">
        <v>829</v>
      </c>
      <c r="C837" s="47" t="s">
        <v>1666</v>
      </c>
      <c r="D837" s="8" t="s">
        <v>887</v>
      </c>
      <c r="E837" s="10">
        <v>73.59</v>
      </c>
      <c r="F837" s="25">
        <f t="shared" si="39"/>
        <v>29.999999999999996</v>
      </c>
      <c r="G837" s="78">
        <v>2207.6999999999998</v>
      </c>
      <c r="H837" s="78"/>
      <c r="I837" s="78">
        <v>250</v>
      </c>
      <c r="J837" s="78">
        <v>1150</v>
      </c>
      <c r="K837" s="78">
        <v>400</v>
      </c>
      <c r="L837" s="78">
        <f t="shared" si="37"/>
        <v>4007.7</v>
      </c>
      <c r="M837" s="79"/>
      <c r="N837" s="101"/>
    </row>
    <row r="838" spans="1:14" x14ac:dyDescent="0.25">
      <c r="A838" s="25">
        <f t="shared" si="38"/>
        <v>828</v>
      </c>
      <c r="B838" s="77" t="s">
        <v>829</v>
      </c>
      <c r="C838" s="47" t="s">
        <v>1667</v>
      </c>
      <c r="D838" s="8" t="s">
        <v>887</v>
      </c>
      <c r="E838" s="10">
        <v>73.59</v>
      </c>
      <c r="F838" s="25">
        <f t="shared" si="39"/>
        <v>29.999999999999996</v>
      </c>
      <c r="G838" s="78">
        <v>2207.6999999999998</v>
      </c>
      <c r="H838" s="78"/>
      <c r="I838" s="78">
        <v>250</v>
      </c>
      <c r="J838" s="78">
        <v>1380</v>
      </c>
      <c r="K838" s="78">
        <v>400</v>
      </c>
      <c r="L838" s="78">
        <f t="shared" si="37"/>
        <v>4237.7</v>
      </c>
      <c r="M838" s="79"/>
      <c r="N838" s="101"/>
    </row>
    <row r="839" spans="1:14" x14ac:dyDescent="0.25">
      <c r="A839" s="25">
        <f t="shared" si="38"/>
        <v>829</v>
      </c>
      <c r="B839" s="77" t="s">
        <v>829</v>
      </c>
      <c r="C839" s="47" t="s">
        <v>1668</v>
      </c>
      <c r="D839" s="8" t="s">
        <v>887</v>
      </c>
      <c r="E839" s="10">
        <v>73.59</v>
      </c>
      <c r="F839" s="25">
        <f t="shared" si="39"/>
        <v>29.999999999999996</v>
      </c>
      <c r="G839" s="78">
        <v>2207.6999999999998</v>
      </c>
      <c r="H839" s="78"/>
      <c r="I839" s="78">
        <v>250</v>
      </c>
      <c r="J839" s="78">
        <v>1380</v>
      </c>
      <c r="K839" s="78">
        <v>400</v>
      </c>
      <c r="L839" s="78">
        <f t="shared" si="37"/>
        <v>4237.7</v>
      </c>
      <c r="M839" s="79"/>
      <c r="N839" s="101"/>
    </row>
    <row r="840" spans="1:14" x14ac:dyDescent="0.25">
      <c r="A840" s="25">
        <f t="shared" si="38"/>
        <v>830</v>
      </c>
      <c r="B840" s="77" t="s">
        <v>829</v>
      </c>
      <c r="C840" s="47" t="s">
        <v>1669</v>
      </c>
      <c r="D840" s="8" t="s">
        <v>887</v>
      </c>
      <c r="E840" s="10">
        <v>73.59</v>
      </c>
      <c r="F840" s="25">
        <f t="shared" si="39"/>
        <v>29.999999999999996</v>
      </c>
      <c r="G840" s="78">
        <v>2207.6999999999998</v>
      </c>
      <c r="H840" s="78"/>
      <c r="I840" s="78">
        <v>250</v>
      </c>
      <c r="J840" s="78">
        <v>1380</v>
      </c>
      <c r="K840" s="78">
        <v>400</v>
      </c>
      <c r="L840" s="78">
        <f t="shared" si="37"/>
        <v>4237.7</v>
      </c>
      <c r="M840" s="79"/>
      <c r="N840" s="101"/>
    </row>
    <row r="841" spans="1:14" x14ac:dyDescent="0.25">
      <c r="A841" s="25">
        <f t="shared" si="38"/>
        <v>831</v>
      </c>
      <c r="B841" s="77" t="s">
        <v>829</v>
      </c>
      <c r="C841" s="47" t="s">
        <v>1670</v>
      </c>
      <c r="D841" s="8" t="s">
        <v>887</v>
      </c>
      <c r="E841" s="10">
        <v>73.59</v>
      </c>
      <c r="F841" s="25">
        <f t="shared" si="39"/>
        <v>29.999999999999996</v>
      </c>
      <c r="G841" s="78">
        <v>2207.6999999999998</v>
      </c>
      <c r="H841" s="78"/>
      <c r="I841" s="78">
        <v>250</v>
      </c>
      <c r="J841" s="78">
        <v>1150</v>
      </c>
      <c r="K841" s="78">
        <v>400</v>
      </c>
      <c r="L841" s="78">
        <f t="shared" si="37"/>
        <v>4007.7</v>
      </c>
      <c r="M841" s="79"/>
      <c r="N841" s="101"/>
    </row>
    <row r="842" spans="1:14" x14ac:dyDescent="0.25">
      <c r="A842" s="25">
        <f t="shared" si="38"/>
        <v>832</v>
      </c>
      <c r="B842" s="77" t="s">
        <v>829</v>
      </c>
      <c r="C842" s="47" t="s">
        <v>1671</v>
      </c>
      <c r="D842" s="8" t="s">
        <v>887</v>
      </c>
      <c r="E842" s="10">
        <v>73.59</v>
      </c>
      <c r="F842" s="25">
        <f t="shared" si="39"/>
        <v>29.999999999999996</v>
      </c>
      <c r="G842" s="78">
        <v>2207.6999999999998</v>
      </c>
      <c r="H842" s="78"/>
      <c r="I842" s="78">
        <v>250</v>
      </c>
      <c r="J842" s="78">
        <v>1380</v>
      </c>
      <c r="K842" s="78">
        <v>400</v>
      </c>
      <c r="L842" s="78">
        <f t="shared" si="37"/>
        <v>4237.7</v>
      </c>
      <c r="M842" s="79"/>
      <c r="N842" s="101"/>
    </row>
    <row r="843" spans="1:14" x14ac:dyDescent="0.25">
      <c r="A843" s="25">
        <f t="shared" si="38"/>
        <v>833</v>
      </c>
      <c r="B843" s="77" t="s">
        <v>829</v>
      </c>
      <c r="C843" s="47" t="s">
        <v>1672</v>
      </c>
      <c r="D843" s="8" t="s">
        <v>887</v>
      </c>
      <c r="E843" s="10">
        <v>73.59</v>
      </c>
      <c r="F843" s="25">
        <f t="shared" si="39"/>
        <v>29.999999999999996</v>
      </c>
      <c r="G843" s="78">
        <v>2207.6999999999998</v>
      </c>
      <c r="H843" s="78"/>
      <c r="I843" s="78">
        <v>250</v>
      </c>
      <c r="J843" s="78">
        <v>1380</v>
      </c>
      <c r="K843" s="78">
        <v>400</v>
      </c>
      <c r="L843" s="78">
        <f t="shared" ref="L843:L906" si="40">SUM(G843:K843)</f>
        <v>4237.7</v>
      </c>
      <c r="M843" s="79"/>
      <c r="N843" s="101"/>
    </row>
    <row r="844" spans="1:14" x14ac:dyDescent="0.25">
      <c r="A844" s="25">
        <f t="shared" si="38"/>
        <v>834</v>
      </c>
      <c r="B844" s="77" t="s">
        <v>829</v>
      </c>
      <c r="C844" s="47" t="s">
        <v>1673</v>
      </c>
      <c r="D844" s="8" t="s">
        <v>887</v>
      </c>
      <c r="E844" s="10">
        <v>73.59</v>
      </c>
      <c r="F844" s="25">
        <f t="shared" si="39"/>
        <v>29.999999999999996</v>
      </c>
      <c r="G844" s="78">
        <v>2207.6999999999998</v>
      </c>
      <c r="H844" s="78"/>
      <c r="I844" s="78">
        <v>250</v>
      </c>
      <c r="J844" s="78">
        <v>1380</v>
      </c>
      <c r="K844" s="78">
        <v>400</v>
      </c>
      <c r="L844" s="78">
        <f t="shared" si="40"/>
        <v>4237.7</v>
      </c>
      <c r="M844" s="79"/>
      <c r="N844" s="101"/>
    </row>
    <row r="845" spans="1:14" x14ac:dyDescent="0.25">
      <c r="A845" s="25">
        <f t="shared" ref="A845:A908" si="41">A844+1</f>
        <v>835</v>
      </c>
      <c r="B845" s="77" t="s">
        <v>829</v>
      </c>
      <c r="C845" s="47" t="s">
        <v>1674</v>
      </c>
      <c r="D845" s="8" t="s">
        <v>887</v>
      </c>
      <c r="E845" s="10">
        <v>73.59</v>
      </c>
      <c r="F845" s="25">
        <f t="shared" si="39"/>
        <v>29.999999999999996</v>
      </c>
      <c r="G845" s="78">
        <v>2207.6999999999998</v>
      </c>
      <c r="H845" s="78"/>
      <c r="I845" s="78">
        <v>250</v>
      </c>
      <c r="J845" s="78">
        <v>1380</v>
      </c>
      <c r="K845" s="78">
        <v>400</v>
      </c>
      <c r="L845" s="78">
        <f t="shared" si="40"/>
        <v>4237.7</v>
      </c>
      <c r="M845" s="79"/>
      <c r="N845" s="101"/>
    </row>
    <row r="846" spans="1:14" x14ac:dyDescent="0.25">
      <c r="A846" s="25">
        <f t="shared" si="41"/>
        <v>836</v>
      </c>
      <c r="B846" s="77" t="s">
        <v>829</v>
      </c>
      <c r="C846" s="47" t="s">
        <v>1675</v>
      </c>
      <c r="D846" s="8" t="s">
        <v>887</v>
      </c>
      <c r="E846" s="10">
        <v>73.59</v>
      </c>
      <c r="F846" s="25">
        <f t="shared" si="39"/>
        <v>29.999999999999996</v>
      </c>
      <c r="G846" s="78">
        <v>2207.6999999999998</v>
      </c>
      <c r="H846" s="78"/>
      <c r="I846" s="78">
        <v>250</v>
      </c>
      <c r="J846" s="78">
        <v>1380</v>
      </c>
      <c r="K846" s="78">
        <v>400</v>
      </c>
      <c r="L846" s="78">
        <f t="shared" si="40"/>
        <v>4237.7</v>
      </c>
      <c r="M846" s="79"/>
      <c r="N846" s="101"/>
    </row>
    <row r="847" spans="1:14" x14ac:dyDescent="0.25">
      <c r="A847" s="25">
        <f t="shared" si="41"/>
        <v>837</v>
      </c>
      <c r="B847" s="77" t="s">
        <v>829</v>
      </c>
      <c r="C847" s="47" t="s">
        <v>1676</v>
      </c>
      <c r="D847" s="8" t="s">
        <v>887</v>
      </c>
      <c r="E847" s="10">
        <v>73.59</v>
      </c>
      <c r="F847" s="25">
        <f t="shared" si="39"/>
        <v>29.999999999999996</v>
      </c>
      <c r="G847" s="78">
        <v>2207.6999999999998</v>
      </c>
      <c r="H847" s="78"/>
      <c r="I847" s="78">
        <v>250</v>
      </c>
      <c r="J847" s="78">
        <v>1380</v>
      </c>
      <c r="K847" s="78">
        <v>400</v>
      </c>
      <c r="L847" s="78">
        <f t="shared" si="40"/>
        <v>4237.7</v>
      </c>
      <c r="M847" s="79"/>
      <c r="N847" s="101"/>
    </row>
    <row r="848" spans="1:14" x14ac:dyDescent="0.25">
      <c r="A848" s="25">
        <f t="shared" si="41"/>
        <v>838</v>
      </c>
      <c r="B848" s="77" t="s">
        <v>829</v>
      </c>
      <c r="C848" s="47" t="s">
        <v>1677</v>
      </c>
      <c r="D848" s="8" t="s">
        <v>887</v>
      </c>
      <c r="E848" s="10">
        <v>73.59</v>
      </c>
      <c r="F848" s="25">
        <f t="shared" si="39"/>
        <v>29.999999999999996</v>
      </c>
      <c r="G848" s="78">
        <v>2207.6999999999998</v>
      </c>
      <c r="H848" s="78"/>
      <c r="I848" s="78">
        <v>250</v>
      </c>
      <c r="J848" s="78">
        <v>1380</v>
      </c>
      <c r="K848" s="78">
        <v>400</v>
      </c>
      <c r="L848" s="78">
        <f t="shared" si="40"/>
        <v>4237.7</v>
      </c>
      <c r="M848" s="79"/>
      <c r="N848" s="101"/>
    </row>
    <row r="849" spans="1:14" x14ac:dyDescent="0.25">
      <c r="A849" s="25">
        <f t="shared" si="41"/>
        <v>839</v>
      </c>
      <c r="B849" s="77" t="s">
        <v>829</v>
      </c>
      <c r="C849" s="47" t="s">
        <v>1678</v>
      </c>
      <c r="D849" s="8" t="s">
        <v>887</v>
      </c>
      <c r="E849" s="10">
        <v>73.59</v>
      </c>
      <c r="F849" s="25">
        <f t="shared" si="39"/>
        <v>29.999999999999996</v>
      </c>
      <c r="G849" s="78">
        <v>2207.6999999999998</v>
      </c>
      <c r="H849" s="78"/>
      <c r="I849" s="78">
        <f>250</f>
        <v>250</v>
      </c>
      <c r="J849" s="78">
        <f>1150</f>
        <v>1150</v>
      </c>
      <c r="K849" s="78">
        <f>400</f>
        <v>400</v>
      </c>
      <c r="L849" s="78">
        <f t="shared" si="40"/>
        <v>4007.7</v>
      </c>
      <c r="M849" s="25"/>
      <c r="N849" s="101"/>
    </row>
    <row r="850" spans="1:14" x14ac:dyDescent="0.25">
      <c r="A850" s="25">
        <f t="shared" si="41"/>
        <v>840</v>
      </c>
      <c r="B850" s="77" t="s">
        <v>829</v>
      </c>
      <c r="C850" s="47" t="s">
        <v>1679</v>
      </c>
      <c r="D850" s="8" t="s">
        <v>887</v>
      </c>
      <c r="E850" s="10">
        <v>73.59</v>
      </c>
      <c r="F850" s="25">
        <f t="shared" ref="F850:F913" si="42">G850/E850</f>
        <v>29.999999999999996</v>
      </c>
      <c r="G850" s="78">
        <v>2207.6999999999998</v>
      </c>
      <c r="H850" s="78"/>
      <c r="I850" s="78">
        <v>250</v>
      </c>
      <c r="J850" s="78">
        <v>1380</v>
      </c>
      <c r="K850" s="78">
        <v>400</v>
      </c>
      <c r="L850" s="78">
        <f t="shared" si="40"/>
        <v>4237.7</v>
      </c>
      <c r="M850" s="79"/>
      <c r="N850" s="101"/>
    </row>
    <row r="851" spans="1:14" x14ac:dyDescent="0.25">
      <c r="A851" s="25">
        <f t="shared" si="41"/>
        <v>841</v>
      </c>
      <c r="B851" s="77" t="s">
        <v>829</v>
      </c>
      <c r="C851" s="47" t="s">
        <v>1680</v>
      </c>
      <c r="D851" s="8" t="s">
        <v>887</v>
      </c>
      <c r="E851" s="10">
        <v>73.59</v>
      </c>
      <c r="F851" s="25">
        <f t="shared" si="42"/>
        <v>29.999999999999996</v>
      </c>
      <c r="G851" s="78">
        <v>2207.6999999999998</v>
      </c>
      <c r="H851" s="78"/>
      <c r="I851" s="78">
        <v>250</v>
      </c>
      <c r="J851" s="78">
        <v>1380</v>
      </c>
      <c r="K851" s="78">
        <v>400</v>
      </c>
      <c r="L851" s="78">
        <f t="shared" si="40"/>
        <v>4237.7</v>
      </c>
      <c r="M851" s="79"/>
      <c r="N851" s="101"/>
    </row>
    <row r="852" spans="1:14" x14ac:dyDescent="0.25">
      <c r="A852" s="25">
        <f t="shared" si="41"/>
        <v>842</v>
      </c>
      <c r="B852" s="77" t="s">
        <v>829</v>
      </c>
      <c r="C852" s="47" t="s">
        <v>1681</v>
      </c>
      <c r="D852" s="8" t="s">
        <v>887</v>
      </c>
      <c r="E852" s="10">
        <v>73.59</v>
      </c>
      <c r="F852" s="25">
        <f t="shared" si="42"/>
        <v>29.999999999999996</v>
      </c>
      <c r="G852" s="78">
        <v>2207.6999999999998</v>
      </c>
      <c r="H852" s="78"/>
      <c r="I852" s="78">
        <v>250</v>
      </c>
      <c r="J852" s="78">
        <v>1380</v>
      </c>
      <c r="K852" s="78">
        <v>400</v>
      </c>
      <c r="L852" s="78">
        <f t="shared" si="40"/>
        <v>4237.7</v>
      </c>
      <c r="M852" s="79"/>
      <c r="N852" s="101"/>
    </row>
    <row r="853" spans="1:14" x14ac:dyDescent="0.25">
      <c r="A853" s="25">
        <f t="shared" si="41"/>
        <v>843</v>
      </c>
      <c r="B853" s="77" t="s">
        <v>829</v>
      </c>
      <c r="C853" s="47" t="s">
        <v>1682</v>
      </c>
      <c r="D853" s="8" t="s">
        <v>887</v>
      </c>
      <c r="E853" s="10">
        <v>73.59</v>
      </c>
      <c r="F853" s="25">
        <f t="shared" si="42"/>
        <v>29.999999999999996</v>
      </c>
      <c r="G853" s="78">
        <v>2207.6999999999998</v>
      </c>
      <c r="H853" s="78"/>
      <c r="I853" s="78">
        <v>250</v>
      </c>
      <c r="J853" s="78">
        <v>1380</v>
      </c>
      <c r="K853" s="78">
        <v>400</v>
      </c>
      <c r="L853" s="78">
        <f t="shared" si="40"/>
        <v>4237.7</v>
      </c>
      <c r="M853" s="79"/>
      <c r="N853" s="101"/>
    </row>
    <row r="854" spans="1:14" x14ac:dyDescent="0.25">
      <c r="A854" s="25">
        <f t="shared" si="41"/>
        <v>844</v>
      </c>
      <c r="B854" s="77" t="s">
        <v>829</v>
      </c>
      <c r="C854" s="47" t="s">
        <v>1683</v>
      </c>
      <c r="D854" s="8" t="s">
        <v>887</v>
      </c>
      <c r="E854" s="10">
        <v>73.59</v>
      </c>
      <c r="F854" s="25">
        <f t="shared" si="42"/>
        <v>29.999999999999996</v>
      </c>
      <c r="G854" s="78">
        <v>2207.6999999999998</v>
      </c>
      <c r="H854" s="78"/>
      <c r="I854" s="78">
        <v>250</v>
      </c>
      <c r="J854" s="78">
        <v>1380</v>
      </c>
      <c r="K854" s="78">
        <v>400</v>
      </c>
      <c r="L854" s="78">
        <f t="shared" si="40"/>
        <v>4237.7</v>
      </c>
      <c r="M854" s="79"/>
      <c r="N854" s="101"/>
    </row>
    <row r="855" spans="1:14" x14ac:dyDescent="0.25">
      <c r="A855" s="25">
        <f t="shared" si="41"/>
        <v>845</v>
      </c>
      <c r="B855" s="77" t="s">
        <v>829</v>
      </c>
      <c r="C855" s="47" t="s">
        <v>1684</v>
      </c>
      <c r="D855" s="8" t="s">
        <v>887</v>
      </c>
      <c r="E855" s="10">
        <v>73.59</v>
      </c>
      <c r="F855" s="25">
        <f t="shared" si="42"/>
        <v>29.999999999999996</v>
      </c>
      <c r="G855" s="78">
        <v>2207.6999999999998</v>
      </c>
      <c r="H855" s="78"/>
      <c r="I855" s="78">
        <v>250</v>
      </c>
      <c r="J855" s="78">
        <v>1380</v>
      </c>
      <c r="K855" s="78">
        <v>400</v>
      </c>
      <c r="L855" s="78">
        <f t="shared" si="40"/>
        <v>4237.7</v>
      </c>
      <c r="M855" s="79"/>
      <c r="N855" s="101"/>
    </row>
    <row r="856" spans="1:14" x14ac:dyDescent="0.25">
      <c r="A856" s="25">
        <f t="shared" si="41"/>
        <v>846</v>
      </c>
      <c r="B856" s="77" t="s">
        <v>829</v>
      </c>
      <c r="C856" s="47" t="s">
        <v>1685</v>
      </c>
      <c r="D856" s="8" t="s">
        <v>887</v>
      </c>
      <c r="E856" s="10">
        <v>73.59</v>
      </c>
      <c r="F856" s="25">
        <f t="shared" si="42"/>
        <v>29.999999999999996</v>
      </c>
      <c r="G856" s="78">
        <v>2207.6999999999998</v>
      </c>
      <c r="H856" s="78"/>
      <c r="I856" s="78">
        <v>250</v>
      </c>
      <c r="J856" s="78">
        <v>1380</v>
      </c>
      <c r="K856" s="78">
        <v>400</v>
      </c>
      <c r="L856" s="78">
        <f t="shared" si="40"/>
        <v>4237.7</v>
      </c>
      <c r="M856" s="79"/>
      <c r="N856" s="101"/>
    </row>
    <row r="857" spans="1:14" x14ac:dyDescent="0.25">
      <c r="A857" s="25">
        <f t="shared" si="41"/>
        <v>847</v>
      </c>
      <c r="B857" s="77" t="s">
        <v>829</v>
      </c>
      <c r="C857" s="47" t="s">
        <v>1686</v>
      </c>
      <c r="D857" s="8" t="s">
        <v>887</v>
      </c>
      <c r="E857" s="10">
        <v>73.59</v>
      </c>
      <c r="F857" s="25">
        <f t="shared" si="42"/>
        <v>29.999999999999996</v>
      </c>
      <c r="G857" s="78">
        <v>2207.6999999999998</v>
      </c>
      <c r="H857" s="78"/>
      <c r="I857" s="78">
        <v>250</v>
      </c>
      <c r="J857" s="78">
        <v>1380</v>
      </c>
      <c r="K857" s="78">
        <v>400</v>
      </c>
      <c r="L857" s="78">
        <f t="shared" si="40"/>
        <v>4237.7</v>
      </c>
      <c r="M857" s="79"/>
      <c r="N857" s="101"/>
    </row>
    <row r="858" spans="1:14" x14ac:dyDescent="0.25">
      <c r="A858" s="25">
        <f t="shared" si="41"/>
        <v>848</v>
      </c>
      <c r="B858" s="77" t="s">
        <v>829</v>
      </c>
      <c r="C858" s="47" t="s">
        <v>1687</v>
      </c>
      <c r="D858" s="8" t="s">
        <v>887</v>
      </c>
      <c r="E858" s="10">
        <v>73.59</v>
      </c>
      <c r="F858" s="25">
        <f t="shared" si="42"/>
        <v>29.999999999999996</v>
      </c>
      <c r="G858" s="78">
        <v>2207.6999999999998</v>
      </c>
      <c r="H858" s="78"/>
      <c r="I858" s="78">
        <v>250</v>
      </c>
      <c r="J858" s="78">
        <v>1380</v>
      </c>
      <c r="K858" s="78">
        <v>400</v>
      </c>
      <c r="L858" s="78">
        <f t="shared" si="40"/>
        <v>4237.7</v>
      </c>
      <c r="M858" s="79"/>
      <c r="N858" s="101"/>
    </row>
    <row r="859" spans="1:14" x14ac:dyDescent="0.25">
      <c r="A859" s="25">
        <f t="shared" si="41"/>
        <v>849</v>
      </c>
      <c r="B859" s="77" t="s">
        <v>829</v>
      </c>
      <c r="C859" s="47" t="s">
        <v>1688</v>
      </c>
      <c r="D859" s="8" t="s">
        <v>887</v>
      </c>
      <c r="E859" s="10">
        <v>73.59</v>
      </c>
      <c r="F859" s="25">
        <f t="shared" si="42"/>
        <v>29.999999999999996</v>
      </c>
      <c r="G859" s="78">
        <v>2207.6999999999998</v>
      </c>
      <c r="H859" s="78">
        <v>50</v>
      </c>
      <c r="I859" s="78">
        <v>250</v>
      </c>
      <c r="J859" s="78">
        <v>1380</v>
      </c>
      <c r="K859" s="78">
        <v>400</v>
      </c>
      <c r="L859" s="78">
        <f t="shared" si="40"/>
        <v>4287.7</v>
      </c>
      <c r="M859" s="79"/>
      <c r="N859" s="101"/>
    </row>
    <row r="860" spans="1:14" x14ac:dyDescent="0.25">
      <c r="A860" s="25">
        <f t="shared" si="41"/>
        <v>850</v>
      </c>
      <c r="B860" s="77" t="s">
        <v>829</v>
      </c>
      <c r="C860" s="47" t="s">
        <v>1689</v>
      </c>
      <c r="D860" s="8" t="s">
        <v>887</v>
      </c>
      <c r="E860" s="10">
        <v>73.59</v>
      </c>
      <c r="F860" s="25">
        <f t="shared" si="42"/>
        <v>29.999999999999996</v>
      </c>
      <c r="G860" s="78">
        <v>2207.6999999999998</v>
      </c>
      <c r="H860" s="78"/>
      <c r="I860" s="78">
        <v>250</v>
      </c>
      <c r="J860" s="78">
        <v>1380</v>
      </c>
      <c r="K860" s="78">
        <v>400</v>
      </c>
      <c r="L860" s="78">
        <f t="shared" si="40"/>
        <v>4237.7</v>
      </c>
      <c r="M860" s="79"/>
      <c r="N860" s="101"/>
    </row>
    <row r="861" spans="1:14" x14ac:dyDescent="0.25">
      <c r="A861" s="25">
        <f t="shared" si="41"/>
        <v>851</v>
      </c>
      <c r="B861" s="77" t="s">
        <v>829</v>
      </c>
      <c r="C861" s="47" t="s">
        <v>1690</v>
      </c>
      <c r="D861" s="8" t="s">
        <v>887</v>
      </c>
      <c r="E861" s="10">
        <v>73.59</v>
      </c>
      <c r="F861" s="25">
        <f t="shared" si="42"/>
        <v>29.999999999999996</v>
      </c>
      <c r="G861" s="78">
        <v>2207.6999999999998</v>
      </c>
      <c r="H861" s="78"/>
      <c r="I861" s="78">
        <v>250</v>
      </c>
      <c r="J861" s="78">
        <v>1380</v>
      </c>
      <c r="K861" s="78">
        <v>400</v>
      </c>
      <c r="L861" s="78">
        <f t="shared" si="40"/>
        <v>4237.7</v>
      </c>
      <c r="M861" s="79"/>
      <c r="N861" s="101"/>
    </row>
    <row r="862" spans="1:14" x14ac:dyDescent="0.25">
      <c r="A862" s="25">
        <f t="shared" si="41"/>
        <v>852</v>
      </c>
      <c r="B862" s="77" t="s">
        <v>829</v>
      </c>
      <c r="C862" s="47" t="s">
        <v>1691</v>
      </c>
      <c r="D862" s="8" t="s">
        <v>887</v>
      </c>
      <c r="E862" s="10">
        <v>73.59</v>
      </c>
      <c r="F862" s="25">
        <f t="shared" si="42"/>
        <v>29.999999999999996</v>
      </c>
      <c r="G862" s="78">
        <v>2207.6999999999998</v>
      </c>
      <c r="H862" s="78"/>
      <c r="I862" s="78">
        <v>250</v>
      </c>
      <c r="J862" s="78">
        <v>1380</v>
      </c>
      <c r="K862" s="78">
        <v>400</v>
      </c>
      <c r="L862" s="78">
        <f t="shared" si="40"/>
        <v>4237.7</v>
      </c>
      <c r="M862" s="79"/>
      <c r="N862" s="101"/>
    </row>
    <row r="863" spans="1:14" x14ac:dyDescent="0.25">
      <c r="A863" s="25">
        <f t="shared" si="41"/>
        <v>853</v>
      </c>
      <c r="B863" s="77" t="s">
        <v>829</v>
      </c>
      <c r="C863" s="47" t="s">
        <v>1692</v>
      </c>
      <c r="D863" s="8" t="s">
        <v>887</v>
      </c>
      <c r="E863" s="10">
        <v>73.59</v>
      </c>
      <c r="F863" s="25">
        <f t="shared" si="42"/>
        <v>29.999999999999996</v>
      </c>
      <c r="G863" s="78">
        <v>2207.6999999999998</v>
      </c>
      <c r="H863" s="78"/>
      <c r="I863" s="78">
        <v>250</v>
      </c>
      <c r="J863" s="78">
        <v>1380</v>
      </c>
      <c r="K863" s="78">
        <v>400</v>
      </c>
      <c r="L863" s="78">
        <f t="shared" si="40"/>
        <v>4237.7</v>
      </c>
      <c r="M863" s="79"/>
      <c r="N863" s="101"/>
    </row>
    <row r="864" spans="1:14" x14ac:dyDescent="0.25">
      <c r="A864" s="25">
        <f t="shared" si="41"/>
        <v>854</v>
      </c>
      <c r="B864" s="77" t="s">
        <v>829</v>
      </c>
      <c r="C864" s="47" t="s">
        <v>1693</v>
      </c>
      <c r="D864" s="8" t="s">
        <v>887</v>
      </c>
      <c r="E864" s="10">
        <v>73.59</v>
      </c>
      <c r="F864" s="25">
        <f t="shared" si="42"/>
        <v>29.999999999999996</v>
      </c>
      <c r="G864" s="78">
        <v>2207.6999999999998</v>
      </c>
      <c r="H864" s="78"/>
      <c r="I864" s="78">
        <v>250</v>
      </c>
      <c r="J864" s="78">
        <v>1380</v>
      </c>
      <c r="K864" s="78">
        <v>400</v>
      </c>
      <c r="L864" s="78">
        <f t="shared" si="40"/>
        <v>4237.7</v>
      </c>
      <c r="M864" s="79"/>
      <c r="N864" s="101"/>
    </row>
    <row r="865" spans="1:14" x14ac:dyDescent="0.25">
      <c r="A865" s="25">
        <f t="shared" si="41"/>
        <v>855</v>
      </c>
      <c r="B865" s="77" t="s">
        <v>829</v>
      </c>
      <c r="C865" s="47" t="s">
        <v>1694</v>
      </c>
      <c r="D865" s="8" t="s">
        <v>887</v>
      </c>
      <c r="E865" s="10">
        <v>73.59</v>
      </c>
      <c r="F865" s="25">
        <f t="shared" si="42"/>
        <v>29.999999999999996</v>
      </c>
      <c r="G865" s="78">
        <v>2207.6999999999998</v>
      </c>
      <c r="H865" s="78"/>
      <c r="I865" s="78">
        <v>250</v>
      </c>
      <c r="J865" s="78">
        <v>1380</v>
      </c>
      <c r="K865" s="78">
        <v>400</v>
      </c>
      <c r="L865" s="78">
        <f t="shared" si="40"/>
        <v>4237.7</v>
      </c>
      <c r="M865" s="79"/>
      <c r="N865" s="101"/>
    </row>
    <row r="866" spans="1:14" x14ac:dyDescent="0.25">
      <c r="A866" s="25">
        <f t="shared" si="41"/>
        <v>856</v>
      </c>
      <c r="B866" s="77" t="s">
        <v>829</v>
      </c>
      <c r="C866" s="47" t="s">
        <v>1695</v>
      </c>
      <c r="D866" s="8" t="s">
        <v>887</v>
      </c>
      <c r="E866" s="10">
        <v>73.59</v>
      </c>
      <c r="F866" s="25">
        <f t="shared" si="42"/>
        <v>29.999999999999996</v>
      </c>
      <c r="G866" s="78">
        <v>2207.6999999999998</v>
      </c>
      <c r="H866" s="78"/>
      <c r="I866" s="78">
        <v>250</v>
      </c>
      <c r="J866" s="78">
        <v>1380</v>
      </c>
      <c r="K866" s="78">
        <v>400</v>
      </c>
      <c r="L866" s="78">
        <f t="shared" si="40"/>
        <v>4237.7</v>
      </c>
      <c r="M866" s="79"/>
      <c r="N866" s="101"/>
    </row>
    <row r="867" spans="1:14" x14ac:dyDescent="0.25">
      <c r="A867" s="25">
        <f t="shared" si="41"/>
        <v>857</v>
      </c>
      <c r="B867" s="77" t="s">
        <v>829</v>
      </c>
      <c r="C867" s="47" t="s">
        <v>1696</v>
      </c>
      <c r="D867" s="8" t="s">
        <v>887</v>
      </c>
      <c r="E867" s="10">
        <v>73.59</v>
      </c>
      <c r="F867" s="25">
        <f t="shared" si="42"/>
        <v>29.999999999999996</v>
      </c>
      <c r="G867" s="78">
        <v>2207.6999999999998</v>
      </c>
      <c r="H867" s="78"/>
      <c r="I867" s="78">
        <v>250</v>
      </c>
      <c r="J867" s="78">
        <v>1380</v>
      </c>
      <c r="K867" s="78">
        <v>400</v>
      </c>
      <c r="L867" s="78">
        <f t="shared" si="40"/>
        <v>4237.7</v>
      </c>
      <c r="M867" s="79"/>
      <c r="N867" s="101"/>
    </row>
    <row r="868" spans="1:14" x14ac:dyDescent="0.25">
      <c r="A868" s="25">
        <f t="shared" si="41"/>
        <v>858</v>
      </c>
      <c r="B868" s="77" t="s">
        <v>829</v>
      </c>
      <c r="C868" s="47" t="s">
        <v>1697</v>
      </c>
      <c r="D868" s="8" t="s">
        <v>887</v>
      </c>
      <c r="E868" s="10">
        <v>73.59</v>
      </c>
      <c r="F868" s="25">
        <f t="shared" si="42"/>
        <v>29.999999999999996</v>
      </c>
      <c r="G868" s="78">
        <v>2207.6999999999998</v>
      </c>
      <c r="H868" s="78"/>
      <c r="I868" s="78">
        <v>250</v>
      </c>
      <c r="J868" s="78">
        <v>1380</v>
      </c>
      <c r="K868" s="78">
        <v>400</v>
      </c>
      <c r="L868" s="78">
        <f t="shared" si="40"/>
        <v>4237.7</v>
      </c>
      <c r="M868" s="79"/>
      <c r="N868" s="101"/>
    </row>
    <row r="869" spans="1:14" x14ac:dyDescent="0.25">
      <c r="A869" s="25">
        <f t="shared" si="41"/>
        <v>859</v>
      </c>
      <c r="B869" s="77" t="s">
        <v>829</v>
      </c>
      <c r="C869" s="47" t="s">
        <v>1698</v>
      </c>
      <c r="D869" s="8" t="s">
        <v>887</v>
      </c>
      <c r="E869" s="10">
        <v>73.59</v>
      </c>
      <c r="F869" s="25">
        <f t="shared" si="42"/>
        <v>29.999999999999996</v>
      </c>
      <c r="G869" s="78">
        <v>2207.6999999999998</v>
      </c>
      <c r="H869" s="78"/>
      <c r="I869" s="78">
        <v>250</v>
      </c>
      <c r="J869" s="78">
        <v>1380</v>
      </c>
      <c r="K869" s="78">
        <v>400</v>
      </c>
      <c r="L869" s="78">
        <f t="shared" si="40"/>
        <v>4237.7</v>
      </c>
      <c r="M869" s="79"/>
      <c r="N869" s="101"/>
    </row>
    <row r="870" spans="1:14" x14ac:dyDescent="0.25">
      <c r="A870" s="25">
        <f t="shared" si="41"/>
        <v>860</v>
      </c>
      <c r="B870" s="77" t="s">
        <v>829</v>
      </c>
      <c r="C870" s="47" t="s">
        <v>1699</v>
      </c>
      <c r="D870" s="8" t="s">
        <v>887</v>
      </c>
      <c r="E870" s="10">
        <v>73.59</v>
      </c>
      <c r="F870" s="25">
        <f t="shared" si="42"/>
        <v>29.999999999999996</v>
      </c>
      <c r="G870" s="78">
        <v>2207.6999999999998</v>
      </c>
      <c r="H870" s="78"/>
      <c r="I870" s="78">
        <v>250</v>
      </c>
      <c r="J870" s="78">
        <v>1380</v>
      </c>
      <c r="K870" s="78">
        <v>400</v>
      </c>
      <c r="L870" s="78">
        <f t="shared" si="40"/>
        <v>4237.7</v>
      </c>
      <c r="M870" s="79"/>
      <c r="N870" s="101"/>
    </row>
    <row r="871" spans="1:14" x14ac:dyDescent="0.25">
      <c r="A871" s="25">
        <f t="shared" si="41"/>
        <v>861</v>
      </c>
      <c r="B871" s="77" t="s">
        <v>829</v>
      </c>
      <c r="C871" s="47" t="s">
        <v>1700</v>
      </c>
      <c r="D871" s="8" t="s">
        <v>887</v>
      </c>
      <c r="E871" s="10">
        <v>73.59</v>
      </c>
      <c r="F871" s="25">
        <f t="shared" si="42"/>
        <v>29.999999999999996</v>
      </c>
      <c r="G871" s="78">
        <v>2207.6999999999998</v>
      </c>
      <c r="H871" s="78"/>
      <c r="I871" s="78">
        <v>250</v>
      </c>
      <c r="J871" s="78">
        <v>1380</v>
      </c>
      <c r="K871" s="78">
        <v>400</v>
      </c>
      <c r="L871" s="78">
        <f t="shared" si="40"/>
        <v>4237.7</v>
      </c>
      <c r="M871" s="79"/>
      <c r="N871" s="101"/>
    </row>
    <row r="872" spans="1:14" x14ac:dyDescent="0.25">
      <c r="A872" s="25">
        <f t="shared" si="41"/>
        <v>862</v>
      </c>
      <c r="B872" s="77" t="s">
        <v>829</v>
      </c>
      <c r="C872" s="47" t="s">
        <v>1701</v>
      </c>
      <c r="D872" s="8" t="s">
        <v>887</v>
      </c>
      <c r="E872" s="10">
        <v>73.59</v>
      </c>
      <c r="F872" s="25">
        <f t="shared" si="42"/>
        <v>29.999999999999996</v>
      </c>
      <c r="G872" s="78">
        <v>2207.6999999999998</v>
      </c>
      <c r="H872" s="78"/>
      <c r="I872" s="78">
        <v>250</v>
      </c>
      <c r="J872" s="78">
        <v>1380</v>
      </c>
      <c r="K872" s="78">
        <v>400</v>
      </c>
      <c r="L872" s="78">
        <f t="shared" si="40"/>
        <v>4237.7</v>
      </c>
      <c r="M872" s="79"/>
      <c r="N872" s="101"/>
    </row>
    <row r="873" spans="1:14" x14ac:dyDescent="0.25">
      <c r="A873" s="25">
        <f t="shared" si="41"/>
        <v>863</v>
      </c>
      <c r="B873" s="77" t="s">
        <v>829</v>
      </c>
      <c r="C873" s="47" t="s">
        <v>1702</v>
      </c>
      <c r="D873" s="8" t="s">
        <v>887</v>
      </c>
      <c r="E873" s="10">
        <v>73.59</v>
      </c>
      <c r="F873" s="25">
        <f t="shared" si="42"/>
        <v>29.999999999999996</v>
      </c>
      <c r="G873" s="78">
        <v>2207.6999999999998</v>
      </c>
      <c r="H873" s="78"/>
      <c r="I873" s="78">
        <v>250</v>
      </c>
      <c r="J873" s="78">
        <v>1380</v>
      </c>
      <c r="K873" s="78">
        <v>400</v>
      </c>
      <c r="L873" s="78">
        <f t="shared" si="40"/>
        <v>4237.7</v>
      </c>
      <c r="M873" s="79"/>
      <c r="N873" s="101"/>
    </row>
    <row r="874" spans="1:14" x14ac:dyDescent="0.25">
      <c r="A874" s="25">
        <f t="shared" si="41"/>
        <v>864</v>
      </c>
      <c r="B874" s="77" t="s">
        <v>829</v>
      </c>
      <c r="C874" s="47" t="s">
        <v>1703</v>
      </c>
      <c r="D874" s="8" t="s">
        <v>887</v>
      </c>
      <c r="E874" s="10">
        <v>73.59</v>
      </c>
      <c r="F874" s="25">
        <f t="shared" si="42"/>
        <v>29.999999999999996</v>
      </c>
      <c r="G874" s="78">
        <v>2207.6999999999998</v>
      </c>
      <c r="H874" s="78"/>
      <c r="I874" s="78">
        <v>250</v>
      </c>
      <c r="J874" s="78">
        <v>1380</v>
      </c>
      <c r="K874" s="78">
        <v>400</v>
      </c>
      <c r="L874" s="78">
        <f t="shared" si="40"/>
        <v>4237.7</v>
      </c>
      <c r="M874" s="79"/>
      <c r="N874" s="101"/>
    </row>
    <row r="875" spans="1:14" x14ac:dyDescent="0.25">
      <c r="A875" s="25">
        <f t="shared" si="41"/>
        <v>865</v>
      </c>
      <c r="B875" s="77" t="s">
        <v>829</v>
      </c>
      <c r="C875" s="47" t="s">
        <v>1704</v>
      </c>
      <c r="D875" s="8" t="s">
        <v>887</v>
      </c>
      <c r="E875" s="10">
        <v>73.59</v>
      </c>
      <c r="F875" s="25">
        <f t="shared" si="42"/>
        <v>29.999999999999996</v>
      </c>
      <c r="G875" s="78">
        <v>2207.6999999999998</v>
      </c>
      <c r="H875" s="78"/>
      <c r="I875" s="78">
        <v>250</v>
      </c>
      <c r="J875" s="78">
        <v>1380</v>
      </c>
      <c r="K875" s="78">
        <v>400</v>
      </c>
      <c r="L875" s="78">
        <f t="shared" si="40"/>
        <v>4237.7</v>
      </c>
      <c r="M875" s="79"/>
      <c r="N875" s="101">
        <v>602</v>
      </c>
    </row>
    <row r="876" spans="1:14" x14ac:dyDescent="0.25">
      <c r="A876" s="25">
        <f t="shared" si="41"/>
        <v>866</v>
      </c>
      <c r="B876" s="77" t="s">
        <v>829</v>
      </c>
      <c r="C876" s="47" t="s">
        <v>1705</v>
      </c>
      <c r="D876" s="8" t="s">
        <v>887</v>
      </c>
      <c r="E876" s="10">
        <v>73.59</v>
      </c>
      <c r="F876" s="25">
        <f t="shared" si="42"/>
        <v>29.999999999999996</v>
      </c>
      <c r="G876" s="78">
        <v>2207.6999999999998</v>
      </c>
      <c r="H876" s="78"/>
      <c r="I876" s="78">
        <v>250</v>
      </c>
      <c r="J876" s="78">
        <v>1380</v>
      </c>
      <c r="K876" s="78">
        <v>400</v>
      </c>
      <c r="L876" s="78">
        <f t="shared" si="40"/>
        <v>4237.7</v>
      </c>
      <c r="M876" s="79"/>
      <c r="N876" s="101"/>
    </row>
    <row r="877" spans="1:14" x14ac:dyDescent="0.25">
      <c r="A877" s="25">
        <f t="shared" si="41"/>
        <v>867</v>
      </c>
      <c r="B877" s="77" t="s">
        <v>829</v>
      </c>
      <c r="C877" s="47" t="s">
        <v>1706</v>
      </c>
      <c r="D877" s="8" t="s">
        <v>887</v>
      </c>
      <c r="E877" s="10">
        <v>73.59</v>
      </c>
      <c r="F877" s="25">
        <f t="shared" si="42"/>
        <v>29.999999999999996</v>
      </c>
      <c r="G877" s="78">
        <v>2207.6999999999998</v>
      </c>
      <c r="H877" s="78"/>
      <c r="I877" s="78">
        <v>250</v>
      </c>
      <c r="J877" s="78">
        <v>1380</v>
      </c>
      <c r="K877" s="78">
        <v>400</v>
      </c>
      <c r="L877" s="78">
        <f t="shared" si="40"/>
        <v>4237.7</v>
      </c>
      <c r="M877" s="79"/>
      <c r="N877" s="101"/>
    </row>
    <row r="878" spans="1:14" x14ac:dyDescent="0.25">
      <c r="A878" s="25">
        <f t="shared" si="41"/>
        <v>868</v>
      </c>
      <c r="B878" s="77" t="s">
        <v>829</v>
      </c>
      <c r="C878" s="47" t="s">
        <v>1707</v>
      </c>
      <c r="D878" s="8" t="s">
        <v>887</v>
      </c>
      <c r="E878" s="10">
        <v>73.59</v>
      </c>
      <c r="F878" s="25">
        <f t="shared" si="42"/>
        <v>29.999999999999996</v>
      </c>
      <c r="G878" s="78">
        <v>2207.6999999999998</v>
      </c>
      <c r="H878" s="78"/>
      <c r="I878" s="78">
        <v>250</v>
      </c>
      <c r="J878" s="78">
        <v>1380</v>
      </c>
      <c r="K878" s="78">
        <v>400</v>
      </c>
      <c r="L878" s="78">
        <f t="shared" si="40"/>
        <v>4237.7</v>
      </c>
      <c r="M878" s="79"/>
      <c r="N878" s="101"/>
    </row>
    <row r="879" spans="1:14" x14ac:dyDescent="0.25">
      <c r="A879" s="25">
        <f t="shared" si="41"/>
        <v>869</v>
      </c>
      <c r="B879" s="77" t="s">
        <v>829</v>
      </c>
      <c r="C879" s="47" t="s">
        <v>1708</v>
      </c>
      <c r="D879" s="8" t="s">
        <v>887</v>
      </c>
      <c r="E879" s="10">
        <v>73.59</v>
      </c>
      <c r="F879" s="25">
        <f t="shared" si="42"/>
        <v>29.999999999999996</v>
      </c>
      <c r="G879" s="78">
        <v>2207.6999999999998</v>
      </c>
      <c r="H879" s="78"/>
      <c r="I879" s="78">
        <v>250</v>
      </c>
      <c r="J879" s="78">
        <v>1380</v>
      </c>
      <c r="K879" s="78">
        <v>400</v>
      </c>
      <c r="L879" s="78">
        <f t="shared" si="40"/>
        <v>4237.7</v>
      </c>
      <c r="M879" s="79"/>
      <c r="N879" s="101"/>
    </row>
    <row r="880" spans="1:14" x14ac:dyDescent="0.25">
      <c r="A880" s="25">
        <f t="shared" si="41"/>
        <v>870</v>
      </c>
      <c r="B880" s="77" t="s">
        <v>829</v>
      </c>
      <c r="C880" s="47" t="s">
        <v>1709</v>
      </c>
      <c r="D880" s="8" t="s">
        <v>887</v>
      </c>
      <c r="E880" s="10">
        <v>73.59</v>
      </c>
      <c r="F880" s="25">
        <f t="shared" si="42"/>
        <v>29.999999999999996</v>
      </c>
      <c r="G880" s="78">
        <v>2207.6999999999998</v>
      </c>
      <c r="H880" s="78"/>
      <c r="I880" s="78">
        <v>250</v>
      </c>
      <c r="J880" s="78">
        <v>1380</v>
      </c>
      <c r="K880" s="78">
        <v>400</v>
      </c>
      <c r="L880" s="78">
        <f t="shared" si="40"/>
        <v>4237.7</v>
      </c>
      <c r="M880" s="79"/>
      <c r="N880" s="101"/>
    </row>
    <row r="881" spans="1:14" x14ac:dyDescent="0.25">
      <c r="A881" s="25">
        <f t="shared" si="41"/>
        <v>871</v>
      </c>
      <c r="B881" s="77" t="s">
        <v>829</v>
      </c>
      <c r="C881" s="47" t="s">
        <v>1710</v>
      </c>
      <c r="D881" s="8" t="s">
        <v>887</v>
      </c>
      <c r="E881" s="10">
        <v>73.59</v>
      </c>
      <c r="F881" s="25">
        <f t="shared" si="42"/>
        <v>29.999999999999996</v>
      </c>
      <c r="G881" s="78">
        <v>2207.6999999999998</v>
      </c>
      <c r="H881" s="78"/>
      <c r="I881" s="78">
        <v>250</v>
      </c>
      <c r="J881" s="78">
        <v>1380</v>
      </c>
      <c r="K881" s="78">
        <v>400</v>
      </c>
      <c r="L881" s="78">
        <f t="shared" si="40"/>
        <v>4237.7</v>
      </c>
      <c r="M881" s="79"/>
      <c r="N881" s="101"/>
    </row>
    <row r="882" spans="1:14" x14ac:dyDescent="0.25">
      <c r="A882" s="25">
        <f t="shared" si="41"/>
        <v>872</v>
      </c>
      <c r="B882" s="77" t="s">
        <v>829</v>
      </c>
      <c r="C882" s="47" t="s">
        <v>1711</v>
      </c>
      <c r="D882" s="8" t="s">
        <v>887</v>
      </c>
      <c r="E882" s="10">
        <v>73.59</v>
      </c>
      <c r="F882" s="25">
        <f t="shared" si="42"/>
        <v>29.999999999999996</v>
      </c>
      <c r="G882" s="78">
        <v>2207.6999999999998</v>
      </c>
      <c r="H882" s="78"/>
      <c r="I882" s="78">
        <v>250</v>
      </c>
      <c r="J882" s="78">
        <v>1380</v>
      </c>
      <c r="K882" s="78">
        <v>400</v>
      </c>
      <c r="L882" s="78">
        <f t="shared" si="40"/>
        <v>4237.7</v>
      </c>
      <c r="M882" s="79"/>
      <c r="N882" s="101"/>
    </row>
    <row r="883" spans="1:14" x14ac:dyDescent="0.25">
      <c r="A883" s="25">
        <f t="shared" si="41"/>
        <v>873</v>
      </c>
      <c r="B883" s="77" t="s">
        <v>829</v>
      </c>
      <c r="C883" s="47" t="s">
        <v>1712</v>
      </c>
      <c r="D883" s="8" t="s">
        <v>887</v>
      </c>
      <c r="E883" s="10">
        <v>73.59</v>
      </c>
      <c r="F883" s="25">
        <f t="shared" si="42"/>
        <v>29.999999999999996</v>
      </c>
      <c r="G883" s="78">
        <v>2207.6999999999998</v>
      </c>
      <c r="H883" s="78"/>
      <c r="I883" s="78">
        <v>250</v>
      </c>
      <c r="J883" s="78">
        <v>1150</v>
      </c>
      <c r="K883" s="78">
        <v>400</v>
      </c>
      <c r="L883" s="78">
        <f t="shared" si="40"/>
        <v>4007.7</v>
      </c>
      <c r="M883" s="79"/>
      <c r="N883" s="101"/>
    </row>
    <row r="884" spans="1:14" x14ac:dyDescent="0.25">
      <c r="A884" s="25">
        <f t="shared" si="41"/>
        <v>874</v>
      </c>
      <c r="B884" s="77" t="s">
        <v>829</v>
      </c>
      <c r="C884" s="47" t="s">
        <v>1713</v>
      </c>
      <c r="D884" s="8" t="s">
        <v>887</v>
      </c>
      <c r="E884" s="10">
        <v>73.59</v>
      </c>
      <c r="F884" s="25">
        <f t="shared" si="42"/>
        <v>29.999999999999996</v>
      </c>
      <c r="G884" s="78">
        <v>2207.6999999999998</v>
      </c>
      <c r="H884" s="78"/>
      <c r="I884" s="78">
        <v>250</v>
      </c>
      <c r="J884" s="78">
        <v>1380</v>
      </c>
      <c r="K884" s="78">
        <v>400</v>
      </c>
      <c r="L884" s="78">
        <f t="shared" si="40"/>
        <v>4237.7</v>
      </c>
      <c r="M884" s="79"/>
      <c r="N884" s="101"/>
    </row>
    <row r="885" spans="1:14" x14ac:dyDescent="0.25">
      <c r="A885" s="25">
        <f t="shared" si="41"/>
        <v>875</v>
      </c>
      <c r="B885" s="77" t="s">
        <v>829</v>
      </c>
      <c r="C885" s="47" t="s">
        <v>1714</v>
      </c>
      <c r="D885" s="8" t="s">
        <v>887</v>
      </c>
      <c r="E885" s="10">
        <v>73.59</v>
      </c>
      <c r="F885" s="25">
        <f t="shared" si="42"/>
        <v>29.999999999999996</v>
      </c>
      <c r="G885" s="78">
        <v>2207.6999999999998</v>
      </c>
      <c r="H885" s="78"/>
      <c r="I885" s="78">
        <v>250</v>
      </c>
      <c r="J885" s="78">
        <v>1380</v>
      </c>
      <c r="K885" s="78">
        <v>400</v>
      </c>
      <c r="L885" s="78">
        <f t="shared" si="40"/>
        <v>4237.7</v>
      </c>
      <c r="M885" s="79"/>
      <c r="N885" s="101"/>
    </row>
    <row r="886" spans="1:14" x14ac:dyDescent="0.25">
      <c r="A886" s="25">
        <f t="shared" si="41"/>
        <v>876</v>
      </c>
      <c r="B886" s="77" t="s">
        <v>829</v>
      </c>
      <c r="C886" s="47" t="s">
        <v>1715</v>
      </c>
      <c r="D886" s="8" t="s">
        <v>887</v>
      </c>
      <c r="E886" s="10">
        <v>73.59</v>
      </c>
      <c r="F886" s="25">
        <f t="shared" si="42"/>
        <v>29.999999999999996</v>
      </c>
      <c r="G886" s="78">
        <v>2207.6999999999998</v>
      </c>
      <c r="H886" s="78"/>
      <c r="I886" s="78">
        <v>250</v>
      </c>
      <c r="J886" s="78">
        <v>1380</v>
      </c>
      <c r="K886" s="78">
        <v>400</v>
      </c>
      <c r="L886" s="78">
        <f t="shared" si="40"/>
        <v>4237.7</v>
      </c>
      <c r="M886" s="79"/>
      <c r="N886" s="101"/>
    </row>
    <row r="887" spans="1:14" x14ac:dyDescent="0.25">
      <c r="A887" s="25">
        <f t="shared" si="41"/>
        <v>877</v>
      </c>
      <c r="B887" s="77" t="s">
        <v>829</v>
      </c>
      <c r="C887" s="47" t="s">
        <v>1716</v>
      </c>
      <c r="D887" s="8" t="s">
        <v>887</v>
      </c>
      <c r="E887" s="10">
        <v>73.59</v>
      </c>
      <c r="F887" s="25">
        <f t="shared" si="42"/>
        <v>29.999999999999996</v>
      </c>
      <c r="G887" s="78">
        <v>2207.6999999999998</v>
      </c>
      <c r="H887" s="78"/>
      <c r="I887" s="78">
        <v>250</v>
      </c>
      <c r="J887" s="78">
        <v>1380</v>
      </c>
      <c r="K887" s="78">
        <v>400</v>
      </c>
      <c r="L887" s="78">
        <f t="shared" si="40"/>
        <v>4237.7</v>
      </c>
      <c r="M887" s="79"/>
      <c r="N887" s="101"/>
    </row>
    <row r="888" spans="1:14" x14ac:dyDescent="0.25">
      <c r="A888" s="25">
        <f t="shared" si="41"/>
        <v>878</v>
      </c>
      <c r="B888" s="77" t="s">
        <v>829</v>
      </c>
      <c r="C888" s="47" t="s">
        <v>1717</v>
      </c>
      <c r="D888" s="8" t="s">
        <v>887</v>
      </c>
      <c r="E888" s="10">
        <v>73.59</v>
      </c>
      <c r="F888" s="25">
        <f t="shared" si="42"/>
        <v>29.999999999999996</v>
      </c>
      <c r="G888" s="78">
        <v>2207.6999999999998</v>
      </c>
      <c r="H888" s="78"/>
      <c r="I888" s="78">
        <v>250</v>
      </c>
      <c r="J888" s="78">
        <v>1380</v>
      </c>
      <c r="K888" s="78">
        <v>400</v>
      </c>
      <c r="L888" s="78">
        <f t="shared" si="40"/>
        <v>4237.7</v>
      </c>
      <c r="M888" s="79"/>
      <c r="N888" s="101"/>
    </row>
    <row r="889" spans="1:14" x14ac:dyDescent="0.25">
      <c r="A889" s="25">
        <f t="shared" si="41"/>
        <v>879</v>
      </c>
      <c r="B889" s="77" t="s">
        <v>829</v>
      </c>
      <c r="C889" s="47" t="s">
        <v>1718</v>
      </c>
      <c r="D889" s="8" t="s">
        <v>887</v>
      </c>
      <c r="E889" s="10">
        <v>73.59</v>
      </c>
      <c r="F889" s="25">
        <f t="shared" si="42"/>
        <v>29.999999999999996</v>
      </c>
      <c r="G889" s="78">
        <v>2207.6999999999998</v>
      </c>
      <c r="H889" s="78"/>
      <c r="I889" s="78">
        <v>250</v>
      </c>
      <c r="J889" s="78">
        <v>1380</v>
      </c>
      <c r="K889" s="78">
        <v>400</v>
      </c>
      <c r="L889" s="78">
        <f t="shared" si="40"/>
        <v>4237.7</v>
      </c>
      <c r="M889" s="79"/>
      <c r="N889" s="101"/>
    </row>
    <row r="890" spans="1:14" x14ac:dyDescent="0.25">
      <c r="A890" s="25">
        <f t="shared" si="41"/>
        <v>880</v>
      </c>
      <c r="B890" s="77" t="s">
        <v>829</v>
      </c>
      <c r="C890" s="47" t="s">
        <v>1719</v>
      </c>
      <c r="D890" s="8" t="s">
        <v>887</v>
      </c>
      <c r="E890" s="10">
        <v>73.59</v>
      </c>
      <c r="F890" s="25">
        <f t="shared" si="42"/>
        <v>29.999999999999996</v>
      </c>
      <c r="G890" s="78">
        <v>2207.6999999999998</v>
      </c>
      <c r="H890" s="78"/>
      <c r="I890" s="78">
        <v>250</v>
      </c>
      <c r="J890" s="78">
        <v>1380</v>
      </c>
      <c r="K890" s="78">
        <v>400</v>
      </c>
      <c r="L890" s="78">
        <f t="shared" si="40"/>
        <v>4237.7</v>
      </c>
      <c r="M890" s="79"/>
      <c r="N890" s="101"/>
    </row>
    <row r="891" spans="1:14" x14ac:dyDescent="0.25">
      <c r="A891" s="25">
        <f t="shared" si="41"/>
        <v>881</v>
      </c>
      <c r="B891" s="77" t="s">
        <v>829</v>
      </c>
      <c r="C891" s="47" t="s">
        <v>1720</v>
      </c>
      <c r="D891" s="8" t="s">
        <v>887</v>
      </c>
      <c r="E891" s="10">
        <v>73.59</v>
      </c>
      <c r="F891" s="25">
        <f t="shared" si="42"/>
        <v>29.999999999999996</v>
      </c>
      <c r="G891" s="78">
        <v>2207.6999999999998</v>
      </c>
      <c r="H891" s="78">
        <v>50</v>
      </c>
      <c r="I891" s="78">
        <v>250</v>
      </c>
      <c r="J891" s="78">
        <v>1380</v>
      </c>
      <c r="K891" s="78">
        <v>400</v>
      </c>
      <c r="L891" s="78">
        <f t="shared" si="40"/>
        <v>4287.7</v>
      </c>
      <c r="M891" s="79"/>
      <c r="N891" s="101"/>
    </row>
    <row r="892" spans="1:14" x14ac:dyDescent="0.25">
      <c r="A892" s="25">
        <f t="shared" si="41"/>
        <v>882</v>
      </c>
      <c r="B892" s="77" t="s">
        <v>829</v>
      </c>
      <c r="C892" s="47" t="s">
        <v>1721</v>
      </c>
      <c r="D892" s="8" t="s">
        <v>887</v>
      </c>
      <c r="E892" s="10">
        <v>73.59</v>
      </c>
      <c r="F892" s="25">
        <f t="shared" si="42"/>
        <v>29.999999999999996</v>
      </c>
      <c r="G892" s="78">
        <v>2207.6999999999998</v>
      </c>
      <c r="H892" s="78"/>
      <c r="I892" s="78">
        <f>250</f>
        <v>250</v>
      </c>
      <c r="J892" s="78">
        <f>1150</f>
        <v>1150</v>
      </c>
      <c r="K892" s="78">
        <f>400</f>
        <v>400</v>
      </c>
      <c r="L892" s="78">
        <f t="shared" si="40"/>
        <v>4007.7</v>
      </c>
      <c r="M892" s="25"/>
      <c r="N892" s="101"/>
    </row>
    <row r="893" spans="1:14" x14ac:dyDescent="0.25">
      <c r="A893" s="25">
        <f t="shared" si="41"/>
        <v>883</v>
      </c>
      <c r="B893" s="77" t="s">
        <v>829</v>
      </c>
      <c r="C893" s="47" t="s">
        <v>1722</v>
      </c>
      <c r="D893" s="8" t="s">
        <v>887</v>
      </c>
      <c r="E893" s="10">
        <v>73.59</v>
      </c>
      <c r="F893" s="25">
        <f t="shared" si="42"/>
        <v>29.999999999999996</v>
      </c>
      <c r="G893" s="78">
        <v>2207.6999999999998</v>
      </c>
      <c r="H893" s="78"/>
      <c r="I893" s="78">
        <v>250</v>
      </c>
      <c r="J893" s="78">
        <v>1380</v>
      </c>
      <c r="K893" s="78">
        <v>400</v>
      </c>
      <c r="L893" s="78">
        <f t="shared" si="40"/>
        <v>4237.7</v>
      </c>
      <c r="M893" s="79"/>
      <c r="N893" s="101"/>
    </row>
    <row r="894" spans="1:14" x14ac:dyDescent="0.25">
      <c r="A894" s="25">
        <f t="shared" si="41"/>
        <v>884</v>
      </c>
      <c r="B894" s="77" t="s">
        <v>829</v>
      </c>
      <c r="C894" s="47" t="s">
        <v>1723</v>
      </c>
      <c r="D894" s="8" t="s">
        <v>887</v>
      </c>
      <c r="E894" s="10">
        <v>73.59</v>
      </c>
      <c r="F894" s="25">
        <f t="shared" si="42"/>
        <v>29.999999999999996</v>
      </c>
      <c r="G894" s="78">
        <v>2207.6999999999998</v>
      </c>
      <c r="H894" s="78"/>
      <c r="I894" s="78">
        <v>250</v>
      </c>
      <c r="J894" s="78">
        <v>1380</v>
      </c>
      <c r="K894" s="78">
        <v>400</v>
      </c>
      <c r="L894" s="78">
        <f t="shared" si="40"/>
        <v>4237.7</v>
      </c>
      <c r="M894" s="79"/>
      <c r="N894" s="101"/>
    </row>
    <row r="895" spans="1:14" x14ac:dyDescent="0.25">
      <c r="A895" s="25">
        <f t="shared" si="41"/>
        <v>885</v>
      </c>
      <c r="B895" s="77" t="s">
        <v>829</v>
      </c>
      <c r="C895" s="47" t="s">
        <v>1724</v>
      </c>
      <c r="D895" s="8" t="s">
        <v>887</v>
      </c>
      <c r="E895" s="10">
        <v>73.59</v>
      </c>
      <c r="F895" s="25">
        <f t="shared" si="42"/>
        <v>29.999999999999996</v>
      </c>
      <c r="G895" s="78">
        <v>2207.6999999999998</v>
      </c>
      <c r="H895" s="78"/>
      <c r="I895" s="78">
        <v>250</v>
      </c>
      <c r="J895" s="78">
        <v>1380</v>
      </c>
      <c r="K895" s="78">
        <v>400</v>
      </c>
      <c r="L895" s="78">
        <f t="shared" si="40"/>
        <v>4237.7</v>
      </c>
      <c r="M895" s="79"/>
      <c r="N895" s="101"/>
    </row>
    <row r="896" spans="1:14" x14ac:dyDescent="0.25">
      <c r="A896" s="25">
        <f t="shared" si="41"/>
        <v>886</v>
      </c>
      <c r="B896" s="77" t="s">
        <v>829</v>
      </c>
      <c r="C896" s="47" t="s">
        <v>1725</v>
      </c>
      <c r="D896" s="8" t="s">
        <v>887</v>
      </c>
      <c r="E896" s="10">
        <v>73.59</v>
      </c>
      <c r="F896" s="25">
        <f t="shared" si="42"/>
        <v>29.999999999999996</v>
      </c>
      <c r="G896" s="78">
        <v>2207.6999999999998</v>
      </c>
      <c r="H896" s="78"/>
      <c r="I896" s="78">
        <v>250</v>
      </c>
      <c r="J896" s="78">
        <v>1380</v>
      </c>
      <c r="K896" s="78">
        <v>400</v>
      </c>
      <c r="L896" s="78">
        <f t="shared" si="40"/>
        <v>4237.7</v>
      </c>
      <c r="M896" s="79"/>
      <c r="N896" s="101"/>
    </row>
    <row r="897" spans="1:14" x14ac:dyDescent="0.25">
      <c r="A897" s="25">
        <f t="shared" si="41"/>
        <v>887</v>
      </c>
      <c r="B897" s="77" t="s">
        <v>829</v>
      </c>
      <c r="C897" s="47" t="s">
        <v>1726</v>
      </c>
      <c r="D897" s="8" t="s">
        <v>887</v>
      </c>
      <c r="E897" s="10">
        <v>73.59</v>
      </c>
      <c r="F897" s="25">
        <f t="shared" si="42"/>
        <v>29.999999999999996</v>
      </c>
      <c r="G897" s="78">
        <v>2207.6999999999998</v>
      </c>
      <c r="H897" s="78"/>
      <c r="I897" s="78">
        <v>250</v>
      </c>
      <c r="J897" s="78">
        <v>1380</v>
      </c>
      <c r="K897" s="78">
        <v>400</v>
      </c>
      <c r="L897" s="78">
        <f t="shared" si="40"/>
        <v>4237.7</v>
      </c>
      <c r="M897" s="79"/>
      <c r="N897" s="101"/>
    </row>
    <row r="898" spans="1:14" x14ac:dyDescent="0.25">
      <c r="A898" s="25">
        <f t="shared" si="41"/>
        <v>888</v>
      </c>
      <c r="B898" s="77" t="s">
        <v>829</v>
      </c>
      <c r="C898" s="47" t="s">
        <v>1727</v>
      </c>
      <c r="D898" s="8" t="s">
        <v>887</v>
      </c>
      <c r="E898" s="10">
        <v>73.59</v>
      </c>
      <c r="F898" s="25">
        <f t="shared" si="42"/>
        <v>29.999999999999996</v>
      </c>
      <c r="G898" s="78">
        <v>2207.6999999999998</v>
      </c>
      <c r="H898" s="78"/>
      <c r="I898" s="78">
        <v>250</v>
      </c>
      <c r="J898" s="78">
        <v>1380</v>
      </c>
      <c r="K898" s="78">
        <v>400</v>
      </c>
      <c r="L898" s="78">
        <f t="shared" si="40"/>
        <v>4237.7</v>
      </c>
      <c r="M898" s="79"/>
      <c r="N898" s="101"/>
    </row>
    <row r="899" spans="1:14" x14ac:dyDescent="0.25">
      <c r="A899" s="25">
        <f t="shared" si="41"/>
        <v>889</v>
      </c>
      <c r="B899" s="77" t="s">
        <v>829</v>
      </c>
      <c r="C899" s="47" t="s">
        <v>1728</v>
      </c>
      <c r="D899" s="8" t="s">
        <v>887</v>
      </c>
      <c r="E899" s="10">
        <v>73.59</v>
      </c>
      <c r="F899" s="25">
        <f t="shared" si="42"/>
        <v>29.999999999999996</v>
      </c>
      <c r="G899" s="78">
        <v>2207.6999999999998</v>
      </c>
      <c r="H899" s="78"/>
      <c r="I899" s="78">
        <v>250</v>
      </c>
      <c r="J899" s="78">
        <v>1380</v>
      </c>
      <c r="K899" s="78">
        <v>400</v>
      </c>
      <c r="L899" s="78">
        <f t="shared" si="40"/>
        <v>4237.7</v>
      </c>
      <c r="M899" s="79"/>
      <c r="N899" s="101"/>
    </row>
    <row r="900" spans="1:14" x14ac:dyDescent="0.25">
      <c r="A900" s="25">
        <f t="shared" si="41"/>
        <v>890</v>
      </c>
      <c r="B900" s="77" t="s">
        <v>829</v>
      </c>
      <c r="C900" s="47" t="s">
        <v>1729</v>
      </c>
      <c r="D900" s="8" t="s">
        <v>887</v>
      </c>
      <c r="E900" s="10">
        <v>73.59</v>
      </c>
      <c r="F900" s="25">
        <f t="shared" si="42"/>
        <v>29.999999999999996</v>
      </c>
      <c r="G900" s="78">
        <v>2207.6999999999998</v>
      </c>
      <c r="H900" s="78"/>
      <c r="I900" s="78">
        <v>250</v>
      </c>
      <c r="J900" s="78">
        <v>1380</v>
      </c>
      <c r="K900" s="78">
        <v>400</v>
      </c>
      <c r="L900" s="78">
        <f t="shared" si="40"/>
        <v>4237.7</v>
      </c>
      <c r="M900" s="79"/>
      <c r="N900" s="101"/>
    </row>
    <row r="901" spans="1:14" x14ac:dyDescent="0.25">
      <c r="A901" s="25">
        <f t="shared" si="41"/>
        <v>891</v>
      </c>
      <c r="B901" s="77" t="s">
        <v>829</v>
      </c>
      <c r="C901" s="47" t="s">
        <v>1730</v>
      </c>
      <c r="D901" s="8" t="s">
        <v>887</v>
      </c>
      <c r="E901" s="10">
        <v>73.59</v>
      </c>
      <c r="F901" s="25">
        <f t="shared" si="42"/>
        <v>29.999999999999996</v>
      </c>
      <c r="G901" s="78">
        <v>2207.6999999999998</v>
      </c>
      <c r="H901" s="78"/>
      <c r="I901" s="78">
        <v>250</v>
      </c>
      <c r="J901" s="78">
        <v>1380</v>
      </c>
      <c r="K901" s="78">
        <v>400</v>
      </c>
      <c r="L901" s="78">
        <f t="shared" si="40"/>
        <v>4237.7</v>
      </c>
      <c r="M901" s="79"/>
      <c r="N901" s="101"/>
    </row>
    <row r="902" spans="1:14" x14ac:dyDescent="0.25">
      <c r="A902" s="25">
        <f t="shared" si="41"/>
        <v>892</v>
      </c>
      <c r="B902" s="77" t="s">
        <v>829</v>
      </c>
      <c r="C902" s="47" t="s">
        <v>1731</v>
      </c>
      <c r="D902" s="8" t="s">
        <v>887</v>
      </c>
      <c r="E902" s="10">
        <v>73.59</v>
      </c>
      <c r="F902" s="25">
        <f t="shared" si="42"/>
        <v>29.999999999999996</v>
      </c>
      <c r="G902" s="78">
        <v>2207.6999999999998</v>
      </c>
      <c r="H902" s="78"/>
      <c r="I902" s="78">
        <v>250</v>
      </c>
      <c r="J902" s="78">
        <v>1380</v>
      </c>
      <c r="K902" s="78">
        <v>400</v>
      </c>
      <c r="L902" s="78">
        <f t="shared" si="40"/>
        <v>4237.7</v>
      </c>
      <c r="M902" s="79"/>
      <c r="N902" s="101"/>
    </row>
    <row r="903" spans="1:14" x14ac:dyDescent="0.25">
      <c r="A903" s="25">
        <f t="shared" si="41"/>
        <v>893</v>
      </c>
      <c r="B903" s="77" t="s">
        <v>829</v>
      </c>
      <c r="C903" s="47" t="s">
        <v>1732</v>
      </c>
      <c r="D903" s="8" t="s">
        <v>887</v>
      </c>
      <c r="E903" s="10">
        <v>73.59</v>
      </c>
      <c r="F903" s="25">
        <f t="shared" si="42"/>
        <v>29.999999999999996</v>
      </c>
      <c r="G903" s="78">
        <v>2207.6999999999998</v>
      </c>
      <c r="H903" s="78"/>
      <c r="I903" s="78">
        <v>250</v>
      </c>
      <c r="J903" s="78">
        <v>1380</v>
      </c>
      <c r="K903" s="78">
        <v>400</v>
      </c>
      <c r="L903" s="78">
        <f t="shared" si="40"/>
        <v>4237.7</v>
      </c>
      <c r="M903" s="79"/>
      <c r="N903" s="101"/>
    </row>
    <row r="904" spans="1:14" x14ac:dyDescent="0.25">
      <c r="A904" s="25">
        <f t="shared" si="41"/>
        <v>894</v>
      </c>
      <c r="B904" s="77" t="s">
        <v>829</v>
      </c>
      <c r="C904" s="47" t="s">
        <v>1733</v>
      </c>
      <c r="D904" s="8" t="s">
        <v>887</v>
      </c>
      <c r="E904" s="10">
        <v>73.59</v>
      </c>
      <c r="F904" s="25">
        <f t="shared" si="42"/>
        <v>29.999999999999996</v>
      </c>
      <c r="G904" s="78">
        <v>2207.6999999999998</v>
      </c>
      <c r="H904" s="78"/>
      <c r="I904" s="78">
        <v>250</v>
      </c>
      <c r="J904" s="78">
        <v>1380</v>
      </c>
      <c r="K904" s="78">
        <v>400</v>
      </c>
      <c r="L904" s="78">
        <f t="shared" si="40"/>
        <v>4237.7</v>
      </c>
      <c r="M904" s="79"/>
      <c r="N904" s="101"/>
    </row>
    <row r="905" spans="1:14" x14ac:dyDescent="0.25">
      <c r="A905" s="25">
        <f t="shared" si="41"/>
        <v>895</v>
      </c>
      <c r="B905" s="77" t="s">
        <v>829</v>
      </c>
      <c r="C905" s="47" t="s">
        <v>1734</v>
      </c>
      <c r="D905" s="8" t="s">
        <v>887</v>
      </c>
      <c r="E905" s="10">
        <v>73.59</v>
      </c>
      <c r="F905" s="25">
        <f t="shared" si="42"/>
        <v>29.999999999999996</v>
      </c>
      <c r="G905" s="78">
        <v>2207.6999999999998</v>
      </c>
      <c r="H905" s="78"/>
      <c r="I905" s="78">
        <v>250</v>
      </c>
      <c r="J905" s="78">
        <v>1380</v>
      </c>
      <c r="K905" s="78">
        <v>400</v>
      </c>
      <c r="L905" s="78">
        <f t="shared" si="40"/>
        <v>4237.7</v>
      </c>
      <c r="M905" s="79"/>
      <c r="N905" s="101"/>
    </row>
    <row r="906" spans="1:14" x14ac:dyDescent="0.25">
      <c r="A906" s="25">
        <f t="shared" si="41"/>
        <v>896</v>
      </c>
      <c r="B906" s="77" t="s">
        <v>829</v>
      </c>
      <c r="C906" s="47" t="s">
        <v>1735</v>
      </c>
      <c r="D906" s="8" t="s">
        <v>887</v>
      </c>
      <c r="E906" s="10">
        <v>73.59</v>
      </c>
      <c r="F906" s="25">
        <f t="shared" si="42"/>
        <v>29.999999999999996</v>
      </c>
      <c r="G906" s="78">
        <v>2207.6999999999998</v>
      </c>
      <c r="H906" s="78"/>
      <c r="I906" s="78">
        <f>250</f>
        <v>250</v>
      </c>
      <c r="J906" s="78">
        <f>1150</f>
        <v>1150</v>
      </c>
      <c r="K906" s="78">
        <f>400</f>
        <v>400</v>
      </c>
      <c r="L906" s="78">
        <f t="shared" si="40"/>
        <v>4007.7</v>
      </c>
      <c r="M906" s="25"/>
      <c r="N906" s="101"/>
    </row>
    <row r="907" spans="1:14" x14ac:dyDescent="0.25">
      <c r="A907" s="25">
        <f t="shared" si="41"/>
        <v>897</v>
      </c>
      <c r="B907" s="77" t="s">
        <v>829</v>
      </c>
      <c r="C907" s="47" t="s">
        <v>1736</v>
      </c>
      <c r="D907" s="8" t="s">
        <v>887</v>
      </c>
      <c r="E907" s="10">
        <v>73.59</v>
      </c>
      <c r="F907" s="25">
        <f t="shared" si="42"/>
        <v>29.999999999999996</v>
      </c>
      <c r="G907" s="78">
        <v>2207.6999999999998</v>
      </c>
      <c r="H907" s="78"/>
      <c r="I907" s="78">
        <f>250</f>
        <v>250</v>
      </c>
      <c r="J907" s="78">
        <f>1150</f>
        <v>1150</v>
      </c>
      <c r="K907" s="78">
        <f>400</f>
        <v>400</v>
      </c>
      <c r="L907" s="78">
        <f t="shared" ref="L907:L926" si="43">SUM(G907:K907)</f>
        <v>4007.7</v>
      </c>
      <c r="M907" s="25"/>
      <c r="N907" s="101"/>
    </row>
    <row r="908" spans="1:14" x14ac:dyDescent="0.25">
      <c r="A908" s="25">
        <f t="shared" si="41"/>
        <v>898</v>
      </c>
      <c r="B908" s="77" t="s">
        <v>829</v>
      </c>
      <c r="C908" s="47" t="s">
        <v>1737</v>
      </c>
      <c r="D908" s="8" t="s">
        <v>887</v>
      </c>
      <c r="E908" s="10">
        <v>73.59</v>
      </c>
      <c r="F908" s="25">
        <f t="shared" si="42"/>
        <v>29.999999999999996</v>
      </c>
      <c r="G908" s="78">
        <v>2207.6999999999998</v>
      </c>
      <c r="H908" s="78"/>
      <c r="I908" s="78">
        <f>250</f>
        <v>250</v>
      </c>
      <c r="J908" s="78">
        <f>1150</f>
        <v>1150</v>
      </c>
      <c r="K908" s="78">
        <f>400</f>
        <v>400</v>
      </c>
      <c r="L908" s="78">
        <f t="shared" si="43"/>
        <v>4007.7</v>
      </c>
      <c r="M908" s="25"/>
      <c r="N908" s="101"/>
    </row>
    <row r="909" spans="1:14" x14ac:dyDescent="0.25">
      <c r="A909" s="25">
        <f t="shared" ref="A909:A927" si="44">A908+1</f>
        <v>899</v>
      </c>
      <c r="B909" s="77" t="s">
        <v>829</v>
      </c>
      <c r="C909" s="47" t="s">
        <v>1738</v>
      </c>
      <c r="D909" s="8" t="s">
        <v>887</v>
      </c>
      <c r="E909" s="10">
        <v>73.59</v>
      </c>
      <c r="F909" s="25">
        <f t="shared" si="42"/>
        <v>29.999999999999996</v>
      </c>
      <c r="G909" s="78">
        <v>2207.6999999999998</v>
      </c>
      <c r="H909" s="78"/>
      <c r="I909" s="78">
        <f>250</f>
        <v>250</v>
      </c>
      <c r="J909" s="78">
        <f>1150</f>
        <v>1150</v>
      </c>
      <c r="K909" s="78">
        <f>400</f>
        <v>400</v>
      </c>
      <c r="L909" s="78">
        <f t="shared" si="43"/>
        <v>4007.7</v>
      </c>
      <c r="M909" s="25"/>
      <c r="N909" s="101"/>
    </row>
    <row r="910" spans="1:14" x14ac:dyDescent="0.25">
      <c r="A910" s="25">
        <f t="shared" si="44"/>
        <v>900</v>
      </c>
      <c r="B910" s="77" t="s">
        <v>829</v>
      </c>
      <c r="C910" s="47" t="s">
        <v>1739</v>
      </c>
      <c r="D910" s="8" t="s">
        <v>887</v>
      </c>
      <c r="E910" s="10">
        <v>73.59</v>
      </c>
      <c r="F910" s="25">
        <f t="shared" si="42"/>
        <v>29.999999999999996</v>
      </c>
      <c r="G910" s="78">
        <v>2207.6999999999998</v>
      </c>
      <c r="H910" s="78"/>
      <c r="I910" s="78">
        <f>250</f>
        <v>250</v>
      </c>
      <c r="J910" s="78">
        <f>1150</f>
        <v>1150</v>
      </c>
      <c r="K910" s="78">
        <f>400</f>
        <v>400</v>
      </c>
      <c r="L910" s="78">
        <f t="shared" si="43"/>
        <v>4007.7</v>
      </c>
      <c r="M910" s="25"/>
      <c r="N910" s="101"/>
    </row>
    <row r="911" spans="1:14" x14ac:dyDescent="0.25">
      <c r="A911" s="25">
        <f t="shared" si="44"/>
        <v>901</v>
      </c>
      <c r="B911" s="77" t="s">
        <v>829</v>
      </c>
      <c r="C911" s="47" t="s">
        <v>1740</v>
      </c>
      <c r="D911" s="8" t="s">
        <v>887</v>
      </c>
      <c r="E911" s="10">
        <v>73.59</v>
      </c>
      <c r="F911" s="25">
        <f t="shared" si="42"/>
        <v>29.999999999999996</v>
      </c>
      <c r="G911" s="78">
        <v>2207.6999999999998</v>
      </c>
      <c r="H911" s="78"/>
      <c r="I911" s="78">
        <f>250</f>
        <v>250</v>
      </c>
      <c r="J911" s="78">
        <f>1150</f>
        <v>1150</v>
      </c>
      <c r="K911" s="78">
        <f>400</f>
        <v>400</v>
      </c>
      <c r="L911" s="78">
        <f t="shared" si="43"/>
        <v>4007.7</v>
      </c>
      <c r="M911" s="25"/>
      <c r="N911" s="101"/>
    </row>
    <row r="912" spans="1:14" x14ac:dyDescent="0.25">
      <c r="A912" s="25">
        <f t="shared" si="44"/>
        <v>902</v>
      </c>
      <c r="B912" s="77" t="s">
        <v>829</v>
      </c>
      <c r="C912" s="47" t="s">
        <v>1741</v>
      </c>
      <c r="D912" s="8" t="s">
        <v>887</v>
      </c>
      <c r="E912" s="10">
        <v>73.59</v>
      </c>
      <c r="F912" s="25">
        <f t="shared" si="42"/>
        <v>29.999999999999996</v>
      </c>
      <c r="G912" s="78">
        <v>2207.6999999999998</v>
      </c>
      <c r="H912" s="78"/>
      <c r="I912" s="78">
        <f>250</f>
        <v>250</v>
      </c>
      <c r="J912" s="78">
        <f>1150</f>
        <v>1150</v>
      </c>
      <c r="K912" s="78">
        <f>400</f>
        <v>400</v>
      </c>
      <c r="L912" s="78">
        <f t="shared" si="43"/>
        <v>4007.7</v>
      </c>
      <c r="M912" s="25"/>
      <c r="N912" s="101"/>
    </row>
    <row r="913" spans="1:14" x14ac:dyDescent="0.25">
      <c r="A913" s="25">
        <f t="shared" si="44"/>
        <v>903</v>
      </c>
      <c r="B913" s="77" t="s">
        <v>829</v>
      </c>
      <c r="C913" s="47" t="s">
        <v>1742</v>
      </c>
      <c r="D913" s="8" t="s">
        <v>887</v>
      </c>
      <c r="E913" s="10">
        <v>73.59</v>
      </c>
      <c r="F913" s="25">
        <f t="shared" si="42"/>
        <v>29.999999999999996</v>
      </c>
      <c r="G913" s="78">
        <v>2207.6999999999998</v>
      </c>
      <c r="H913" s="78"/>
      <c r="I913" s="78">
        <f>250</f>
        <v>250</v>
      </c>
      <c r="J913" s="78">
        <f>1150</f>
        <v>1150</v>
      </c>
      <c r="K913" s="78">
        <f>400</f>
        <v>400</v>
      </c>
      <c r="L913" s="78">
        <f t="shared" si="43"/>
        <v>4007.7</v>
      </c>
      <c r="M913" s="25"/>
      <c r="N913" s="101"/>
    </row>
    <row r="914" spans="1:14" x14ac:dyDescent="0.25">
      <c r="A914" s="25">
        <f t="shared" si="44"/>
        <v>904</v>
      </c>
      <c r="B914" s="77" t="s">
        <v>829</v>
      </c>
      <c r="C914" s="47" t="s">
        <v>1743</v>
      </c>
      <c r="D914" s="8" t="s">
        <v>887</v>
      </c>
      <c r="E914" s="10">
        <v>73.59</v>
      </c>
      <c r="F914" s="25">
        <f t="shared" ref="F914:F926" si="45">G914/E914</f>
        <v>29.999999999999996</v>
      </c>
      <c r="G914" s="78">
        <v>2207.6999999999998</v>
      </c>
      <c r="H914" s="78"/>
      <c r="I914" s="78">
        <f>250</f>
        <v>250</v>
      </c>
      <c r="J914" s="78">
        <f>1150</f>
        <v>1150</v>
      </c>
      <c r="K914" s="78">
        <f>400</f>
        <v>400</v>
      </c>
      <c r="L914" s="78">
        <f t="shared" si="43"/>
        <v>4007.7</v>
      </c>
      <c r="M914" s="25"/>
      <c r="N914" s="101"/>
    </row>
    <row r="915" spans="1:14" x14ac:dyDescent="0.25">
      <c r="A915" s="25">
        <f t="shared" si="44"/>
        <v>905</v>
      </c>
      <c r="B915" s="77" t="s">
        <v>829</v>
      </c>
      <c r="C915" s="47" t="s">
        <v>1744</v>
      </c>
      <c r="D915" s="8" t="s">
        <v>887</v>
      </c>
      <c r="E915" s="10">
        <v>73.59</v>
      </c>
      <c r="F915" s="25">
        <f t="shared" si="45"/>
        <v>29.999999999999996</v>
      </c>
      <c r="G915" s="78">
        <v>2207.6999999999998</v>
      </c>
      <c r="H915" s="78"/>
      <c r="I915" s="78">
        <f>250</f>
        <v>250</v>
      </c>
      <c r="J915" s="78">
        <f>1150</f>
        <v>1150</v>
      </c>
      <c r="K915" s="78">
        <f>400</f>
        <v>400</v>
      </c>
      <c r="L915" s="78">
        <f t="shared" si="43"/>
        <v>4007.7</v>
      </c>
      <c r="M915" s="25"/>
      <c r="N915" s="101"/>
    </row>
    <row r="916" spans="1:14" x14ac:dyDescent="0.25">
      <c r="A916" s="25">
        <f t="shared" si="44"/>
        <v>906</v>
      </c>
      <c r="B916" s="77" t="s">
        <v>829</v>
      </c>
      <c r="C916" s="47" t="s">
        <v>1745</v>
      </c>
      <c r="D916" s="8" t="s">
        <v>887</v>
      </c>
      <c r="E916" s="10">
        <v>73.59</v>
      </c>
      <c r="F916" s="25">
        <f t="shared" si="45"/>
        <v>29.999999999999996</v>
      </c>
      <c r="G916" s="78">
        <v>2207.6999999999998</v>
      </c>
      <c r="H916" s="78"/>
      <c r="I916" s="78">
        <f>250</f>
        <v>250</v>
      </c>
      <c r="J916" s="78">
        <f>1150</f>
        <v>1150</v>
      </c>
      <c r="K916" s="78">
        <f>400</f>
        <v>400</v>
      </c>
      <c r="L916" s="78">
        <f t="shared" si="43"/>
        <v>4007.7</v>
      </c>
      <c r="M916" s="25"/>
      <c r="N916" s="101"/>
    </row>
    <row r="917" spans="1:14" x14ac:dyDescent="0.25">
      <c r="A917" s="25">
        <f t="shared" si="44"/>
        <v>907</v>
      </c>
      <c r="B917" s="77" t="s">
        <v>829</v>
      </c>
      <c r="C917" s="47" t="s">
        <v>1746</v>
      </c>
      <c r="D917" s="8" t="s">
        <v>887</v>
      </c>
      <c r="E917" s="10">
        <v>73.59</v>
      </c>
      <c r="F917" s="25">
        <f t="shared" si="45"/>
        <v>29.999999999999996</v>
      </c>
      <c r="G917" s="78">
        <v>2207.6999999999998</v>
      </c>
      <c r="H917" s="78"/>
      <c r="I917" s="78">
        <f>250</f>
        <v>250</v>
      </c>
      <c r="J917" s="78">
        <f>1150</f>
        <v>1150</v>
      </c>
      <c r="K917" s="78">
        <f>400</f>
        <v>400</v>
      </c>
      <c r="L917" s="78">
        <f t="shared" si="43"/>
        <v>4007.7</v>
      </c>
      <c r="M917" s="25"/>
      <c r="N917" s="101"/>
    </row>
    <row r="918" spans="1:14" x14ac:dyDescent="0.25">
      <c r="A918" s="25">
        <f t="shared" si="44"/>
        <v>908</v>
      </c>
      <c r="B918" s="77" t="s">
        <v>829</v>
      </c>
      <c r="C918" s="47" t="s">
        <v>1747</v>
      </c>
      <c r="D918" s="8" t="s">
        <v>887</v>
      </c>
      <c r="E918" s="10">
        <v>73.59</v>
      </c>
      <c r="F918" s="25">
        <f t="shared" si="45"/>
        <v>29.999999999999996</v>
      </c>
      <c r="G918" s="78">
        <v>2207.6999999999998</v>
      </c>
      <c r="H918" s="78"/>
      <c r="I918" s="78">
        <f>250</f>
        <v>250</v>
      </c>
      <c r="J918" s="78">
        <f>1150</f>
        <v>1150</v>
      </c>
      <c r="K918" s="78">
        <f>400</f>
        <v>400</v>
      </c>
      <c r="L918" s="78">
        <f t="shared" si="43"/>
        <v>4007.7</v>
      </c>
      <c r="M918" s="25"/>
      <c r="N918" s="101"/>
    </row>
    <row r="919" spans="1:14" x14ac:dyDescent="0.25">
      <c r="A919" s="25">
        <f t="shared" si="44"/>
        <v>909</v>
      </c>
      <c r="B919" s="77" t="s">
        <v>829</v>
      </c>
      <c r="C919" s="47" t="s">
        <v>1748</v>
      </c>
      <c r="D919" s="8" t="s">
        <v>887</v>
      </c>
      <c r="E919" s="10">
        <v>73.59</v>
      </c>
      <c r="F919" s="25">
        <f t="shared" si="45"/>
        <v>29.999999999999996</v>
      </c>
      <c r="G919" s="78">
        <v>2207.6999999999998</v>
      </c>
      <c r="H919" s="78"/>
      <c r="I919" s="78">
        <f>250</f>
        <v>250</v>
      </c>
      <c r="J919" s="78">
        <f>1150</f>
        <v>1150</v>
      </c>
      <c r="K919" s="78">
        <f>400</f>
        <v>400</v>
      </c>
      <c r="L919" s="78">
        <f t="shared" si="43"/>
        <v>4007.7</v>
      </c>
      <c r="M919" s="25"/>
      <c r="N919" s="101"/>
    </row>
    <row r="920" spans="1:14" x14ac:dyDescent="0.25">
      <c r="A920" s="25">
        <f t="shared" si="44"/>
        <v>910</v>
      </c>
      <c r="B920" s="77" t="s">
        <v>829</v>
      </c>
      <c r="C920" s="47" t="s">
        <v>1749</v>
      </c>
      <c r="D920" s="8" t="s">
        <v>887</v>
      </c>
      <c r="E920" s="10">
        <v>73.59</v>
      </c>
      <c r="F920" s="25">
        <f t="shared" si="45"/>
        <v>29.999999999999996</v>
      </c>
      <c r="G920" s="78">
        <v>2207.6999999999998</v>
      </c>
      <c r="H920" s="78"/>
      <c r="I920" s="78">
        <f>250</f>
        <v>250</v>
      </c>
      <c r="J920" s="78">
        <f>1150</f>
        <v>1150</v>
      </c>
      <c r="K920" s="78">
        <f>400</f>
        <v>400</v>
      </c>
      <c r="L920" s="78">
        <f t="shared" si="43"/>
        <v>4007.7</v>
      </c>
      <c r="M920" s="25"/>
      <c r="N920" s="101"/>
    </row>
    <row r="921" spans="1:14" x14ac:dyDescent="0.25">
      <c r="A921" s="25">
        <f t="shared" si="44"/>
        <v>911</v>
      </c>
      <c r="B921" s="77" t="s">
        <v>829</v>
      </c>
      <c r="C921" s="47" t="s">
        <v>1750</v>
      </c>
      <c r="D921" s="8" t="s">
        <v>887</v>
      </c>
      <c r="E921" s="10">
        <v>73.59</v>
      </c>
      <c r="F921" s="25">
        <f t="shared" si="45"/>
        <v>29.999999999999996</v>
      </c>
      <c r="G921" s="78">
        <v>2207.6999999999998</v>
      </c>
      <c r="H921" s="78"/>
      <c r="I921" s="78">
        <f>250</f>
        <v>250</v>
      </c>
      <c r="J921" s="78">
        <f>1150</f>
        <v>1150</v>
      </c>
      <c r="K921" s="78">
        <f>400</f>
        <v>400</v>
      </c>
      <c r="L921" s="78">
        <f t="shared" si="43"/>
        <v>4007.7</v>
      </c>
      <c r="M921" s="25"/>
      <c r="N921" s="101"/>
    </row>
    <row r="922" spans="1:14" x14ac:dyDescent="0.25">
      <c r="A922" s="25">
        <f t="shared" si="44"/>
        <v>912</v>
      </c>
      <c r="B922" s="77" t="s">
        <v>829</v>
      </c>
      <c r="C922" s="47" t="s">
        <v>1751</v>
      </c>
      <c r="D922" s="8" t="s">
        <v>887</v>
      </c>
      <c r="E922" s="10">
        <v>73.59</v>
      </c>
      <c r="F922" s="25">
        <f t="shared" si="45"/>
        <v>29.999999999999996</v>
      </c>
      <c r="G922" s="78">
        <v>2207.6999999999998</v>
      </c>
      <c r="H922" s="78"/>
      <c r="I922" s="78">
        <f>250</f>
        <v>250</v>
      </c>
      <c r="J922" s="78">
        <f>1150</f>
        <v>1150</v>
      </c>
      <c r="K922" s="78">
        <f>400</f>
        <v>400</v>
      </c>
      <c r="L922" s="78">
        <f t="shared" si="43"/>
        <v>4007.7</v>
      </c>
      <c r="M922" s="25"/>
      <c r="N922" s="101"/>
    </row>
    <row r="923" spans="1:14" x14ac:dyDescent="0.25">
      <c r="A923" s="25">
        <f t="shared" si="44"/>
        <v>913</v>
      </c>
      <c r="B923" s="77" t="s">
        <v>829</v>
      </c>
      <c r="C923" s="47" t="s">
        <v>1752</v>
      </c>
      <c r="D923" s="8" t="s">
        <v>887</v>
      </c>
      <c r="E923" s="10">
        <v>73.59</v>
      </c>
      <c r="F923" s="25">
        <f t="shared" si="45"/>
        <v>29.999999999999996</v>
      </c>
      <c r="G923" s="78">
        <v>2207.6999999999998</v>
      </c>
      <c r="H923" s="78"/>
      <c r="I923" s="78">
        <f>250</f>
        <v>250</v>
      </c>
      <c r="J923" s="78">
        <f>1150</f>
        <v>1150</v>
      </c>
      <c r="K923" s="78">
        <f>400</f>
        <v>400</v>
      </c>
      <c r="L923" s="78">
        <f t="shared" si="43"/>
        <v>4007.7</v>
      </c>
      <c r="M923" s="25"/>
      <c r="N923" s="101"/>
    </row>
    <row r="924" spans="1:14" x14ac:dyDescent="0.25">
      <c r="A924" s="25">
        <f t="shared" si="44"/>
        <v>914</v>
      </c>
      <c r="B924" s="77" t="s">
        <v>829</v>
      </c>
      <c r="C924" s="47" t="s">
        <v>1753</v>
      </c>
      <c r="D924" s="8" t="s">
        <v>887</v>
      </c>
      <c r="E924" s="10">
        <v>73.59</v>
      </c>
      <c r="F924" s="25">
        <f t="shared" si="45"/>
        <v>29.999999999999996</v>
      </c>
      <c r="G924" s="78">
        <v>2207.6999999999998</v>
      </c>
      <c r="H924" s="78"/>
      <c r="I924" s="78">
        <f>250</f>
        <v>250</v>
      </c>
      <c r="J924" s="78">
        <f>1150</f>
        <v>1150</v>
      </c>
      <c r="K924" s="78">
        <f>400</f>
        <v>400</v>
      </c>
      <c r="L924" s="78">
        <f t="shared" si="43"/>
        <v>4007.7</v>
      </c>
      <c r="M924" s="25"/>
      <c r="N924" s="101"/>
    </row>
    <row r="925" spans="1:14" x14ac:dyDescent="0.25">
      <c r="A925" s="25">
        <f t="shared" si="44"/>
        <v>915</v>
      </c>
      <c r="B925" s="77" t="s">
        <v>829</v>
      </c>
      <c r="C925" s="47" t="s">
        <v>1754</v>
      </c>
      <c r="D925" s="8" t="s">
        <v>887</v>
      </c>
      <c r="E925" s="10">
        <v>73.59</v>
      </c>
      <c r="F925" s="25">
        <f t="shared" si="45"/>
        <v>29.999999999999996</v>
      </c>
      <c r="G925" s="78">
        <v>2207.6999999999998</v>
      </c>
      <c r="H925" s="78"/>
      <c r="I925" s="78">
        <f>250</f>
        <v>250</v>
      </c>
      <c r="J925" s="78">
        <f>1150</f>
        <v>1150</v>
      </c>
      <c r="K925" s="78">
        <f>400</f>
        <v>400</v>
      </c>
      <c r="L925" s="78">
        <f t="shared" si="43"/>
        <v>4007.7</v>
      </c>
      <c r="M925" s="25"/>
      <c r="N925" s="101"/>
    </row>
    <row r="926" spans="1:14" x14ac:dyDescent="0.25">
      <c r="A926" s="25">
        <f t="shared" si="44"/>
        <v>916</v>
      </c>
      <c r="B926" s="77" t="s">
        <v>829</v>
      </c>
      <c r="C926" s="47" t="s">
        <v>1755</v>
      </c>
      <c r="D926" s="8" t="s">
        <v>887</v>
      </c>
      <c r="E926" s="10">
        <v>73.59</v>
      </c>
      <c r="F926" s="25">
        <f t="shared" si="45"/>
        <v>29.999999999999996</v>
      </c>
      <c r="G926" s="78">
        <v>2207.6999999999998</v>
      </c>
      <c r="H926" s="78"/>
      <c r="I926" s="78">
        <f>250</f>
        <v>250</v>
      </c>
      <c r="J926" s="78">
        <f>1150</f>
        <v>1150</v>
      </c>
      <c r="K926" s="78">
        <f>400</f>
        <v>400</v>
      </c>
      <c r="L926" s="78">
        <f t="shared" si="43"/>
        <v>4007.7</v>
      </c>
      <c r="M926" s="25"/>
      <c r="N926" s="101"/>
    </row>
    <row r="927" spans="1:14" x14ac:dyDescent="0.25">
      <c r="A927" s="25">
        <f t="shared" si="44"/>
        <v>917</v>
      </c>
      <c r="B927" s="77" t="s">
        <v>829</v>
      </c>
      <c r="C927" s="47" t="s">
        <v>1756</v>
      </c>
      <c r="D927" s="8" t="s">
        <v>887</v>
      </c>
      <c r="E927" s="10">
        <v>73.59</v>
      </c>
      <c r="F927" s="25">
        <f>G927/E927</f>
        <v>29.999999999999996</v>
      </c>
      <c r="G927" s="78">
        <v>2207.6999999999998</v>
      </c>
      <c r="H927" s="78"/>
      <c r="I927" s="78">
        <f>250</f>
        <v>250</v>
      </c>
      <c r="J927" s="78">
        <f>1150</f>
        <v>1150</v>
      </c>
      <c r="K927" s="78">
        <f>400</f>
        <v>400</v>
      </c>
      <c r="L927" s="78">
        <f>SUM(G927:K927)</f>
        <v>4007.7</v>
      </c>
      <c r="M927" s="25"/>
      <c r="N927" s="101"/>
    </row>
  </sheetData>
  <autoFilter ref="A10:M927" xr:uid="{F333104E-96AE-4D40-A05B-8A2DDC7281BD}">
    <sortState xmlns:xlrd2="http://schemas.microsoft.com/office/spreadsheetml/2017/richdata2" ref="A11:M927">
      <sortCondition sortBy="cellColor" ref="C10:C927" dxfId="43"/>
    </sortState>
  </autoFilter>
  <mergeCells count="3">
    <mergeCell ref="A6:M6"/>
    <mergeCell ref="A7:N8"/>
    <mergeCell ref="E1:N5"/>
  </mergeCells>
  <phoneticPr fontId="16" type="noConversion"/>
  <conditionalFormatting sqref="C1:C6 C9">
    <cfRule type="duplicateValues" dxfId="39" priority="13"/>
    <cfRule type="duplicateValues" dxfId="38" priority="14"/>
    <cfRule type="duplicateValues" dxfId="37" priority="15"/>
    <cfRule type="duplicateValues" dxfId="36" priority="16"/>
    <cfRule type="duplicateValues" dxfId="35" priority="17"/>
    <cfRule type="duplicateValues" dxfId="34" priority="18"/>
    <cfRule type="duplicateValues" dxfId="33" priority="19"/>
    <cfRule type="duplicateValues" dxfId="32" priority="20"/>
    <cfRule type="duplicateValues" dxfId="31" priority="21"/>
    <cfRule type="duplicateValues" dxfId="30" priority="22"/>
    <cfRule type="duplicateValues" dxfId="29" priority="23"/>
    <cfRule type="duplicateValues" dxfId="28" priority="24"/>
  </conditionalFormatting>
  <conditionalFormatting sqref="C1:C6 C9:C10">
    <cfRule type="duplicateValues" dxfId="27" priority="25"/>
    <cfRule type="duplicateValues" dxfId="26" priority="26"/>
    <cfRule type="duplicateValues" dxfId="25" priority="27"/>
    <cfRule type="duplicateValues" dxfId="24" priority="28"/>
    <cfRule type="duplicateValues" dxfId="23" priority="29"/>
  </conditionalFormatting>
  <conditionalFormatting sqref="C10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</conditionalFormatting>
  <conditionalFormatting sqref="C743:C827">
    <cfRule type="duplicateValues" dxfId="10" priority="30"/>
  </conditionalFormatting>
  <pageMargins left="0.7" right="0.7" top="0.75" bottom="0.75" header="0.3" footer="0.3"/>
  <pageSetup paperSize="5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404E-A55A-4814-9164-AACD2F1E5ADA}">
  <sheetPr>
    <tabColor rgb="FFFFFF00"/>
  </sheetPr>
  <dimension ref="A1:I269"/>
  <sheetViews>
    <sheetView tabSelected="1" topLeftCell="A128" workbookViewId="0">
      <selection activeCell="H14" sqref="H14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8.5703125" style="82" customWidth="1"/>
  </cols>
  <sheetData>
    <row r="1" spans="1:9" s="51" customFormat="1" x14ac:dyDescent="0.25">
      <c r="A1" s="165"/>
      <c r="B1" s="165"/>
      <c r="C1" s="165"/>
      <c r="D1" s="127" t="s">
        <v>1779</v>
      </c>
      <c r="E1" s="127"/>
      <c r="F1" s="127"/>
      <c r="G1" s="127"/>
      <c r="H1" s="127"/>
    </row>
    <row r="2" spans="1:9" s="51" customFormat="1" ht="24" customHeight="1" x14ac:dyDescent="0.25">
      <c r="A2" s="165"/>
      <c r="B2" s="165"/>
      <c r="C2" s="165"/>
      <c r="D2" s="127"/>
      <c r="E2" s="127"/>
      <c r="F2" s="127"/>
      <c r="G2" s="127"/>
      <c r="H2" s="127"/>
    </row>
    <row r="3" spans="1:9" s="51" customFormat="1" ht="26.25" customHeight="1" x14ac:dyDescent="0.25">
      <c r="A3" s="165"/>
      <c r="B3" s="165"/>
      <c r="C3" s="165"/>
      <c r="D3" s="127"/>
      <c r="E3" s="127"/>
      <c r="F3" s="127"/>
      <c r="G3" s="127"/>
      <c r="H3" s="127"/>
    </row>
    <row r="4" spans="1:9" s="51" customFormat="1" ht="27" customHeight="1" x14ac:dyDescent="0.25">
      <c r="A4" s="165"/>
      <c r="B4" s="165"/>
      <c r="C4" s="165"/>
      <c r="D4" s="127"/>
      <c r="E4" s="127"/>
      <c r="F4" s="127"/>
      <c r="G4" s="127"/>
      <c r="H4" s="127"/>
    </row>
    <row r="5" spans="1:9" s="51" customFormat="1" ht="25.5" customHeight="1" x14ac:dyDescent="0.25">
      <c r="A5" s="165"/>
      <c r="B5" s="165"/>
      <c r="C5" s="165"/>
      <c r="D5" s="127"/>
      <c r="E5" s="127"/>
      <c r="F5" s="127"/>
      <c r="G5" s="127"/>
      <c r="H5" s="127"/>
    </row>
    <row r="6" spans="1:9" s="51" customFormat="1" ht="26.25" customHeight="1" x14ac:dyDescent="0.25">
      <c r="A6" s="165"/>
      <c r="B6" s="165"/>
      <c r="C6" s="165"/>
      <c r="D6" s="127"/>
      <c r="E6" s="127"/>
      <c r="F6" s="127"/>
      <c r="G6" s="127"/>
      <c r="H6" s="127"/>
    </row>
    <row r="7" spans="1:9" s="51" customFormat="1" ht="26.25" customHeight="1" thickBot="1" x14ac:dyDescent="0.3">
      <c r="A7" s="166"/>
      <c r="B7" s="166"/>
      <c r="C7" s="166"/>
      <c r="D7" s="128"/>
      <c r="E7" s="128"/>
      <c r="F7" s="128"/>
      <c r="G7" s="128"/>
      <c r="H7" s="128"/>
    </row>
    <row r="8" spans="1:9" s="51" customFormat="1" ht="46.5" customHeight="1" thickBot="1" x14ac:dyDescent="0.3">
      <c r="A8" s="162" t="s">
        <v>1780</v>
      </c>
      <c r="B8" s="163"/>
      <c r="C8" s="163"/>
      <c r="D8" s="163"/>
      <c r="E8" s="163"/>
      <c r="F8" s="163"/>
      <c r="G8" s="163"/>
      <c r="H8" s="164"/>
      <c r="I8" s="53"/>
    </row>
    <row r="9" spans="1:9" s="51" customFormat="1" x14ac:dyDescent="0.25">
      <c r="F9" s="52"/>
      <c r="H9" s="104"/>
    </row>
    <row r="10" spans="1:9" s="56" customFormat="1" ht="37.5" customHeight="1" x14ac:dyDescent="0.15">
      <c r="A10" s="54" t="s">
        <v>472</v>
      </c>
      <c r="B10" s="54" t="s">
        <v>473</v>
      </c>
      <c r="C10" s="55" t="s">
        <v>360</v>
      </c>
      <c r="D10" s="54" t="s">
        <v>474</v>
      </c>
      <c r="E10" s="54" t="s">
        <v>475</v>
      </c>
      <c r="F10" s="54" t="s">
        <v>476</v>
      </c>
      <c r="G10" s="54" t="s">
        <v>15</v>
      </c>
      <c r="H10" s="105" t="s">
        <v>1781</v>
      </c>
    </row>
    <row r="11" spans="1:9" s="51" customFormat="1" ht="38.25" customHeight="1" x14ac:dyDescent="0.25">
      <c r="A11" s="89">
        <v>1</v>
      </c>
      <c r="B11" s="89" t="s">
        <v>477</v>
      </c>
      <c r="C11" s="90" t="s">
        <v>478</v>
      </c>
      <c r="D11" s="90" t="s">
        <v>479</v>
      </c>
      <c r="E11" s="91" t="s">
        <v>480</v>
      </c>
      <c r="F11" s="92" t="s">
        <v>481</v>
      </c>
      <c r="G11" s="58"/>
      <c r="H11" s="106"/>
    </row>
    <row r="12" spans="1:9" s="51" customFormat="1" ht="38.25" customHeight="1" x14ac:dyDescent="0.25">
      <c r="A12" s="57">
        <f>A11+1</f>
        <v>2</v>
      </c>
      <c r="B12" s="89" t="s">
        <v>477</v>
      </c>
      <c r="C12" s="59" t="s">
        <v>482</v>
      </c>
      <c r="D12" s="59" t="s">
        <v>479</v>
      </c>
      <c r="E12" s="60" t="s">
        <v>480</v>
      </c>
      <c r="F12" s="92" t="s">
        <v>481</v>
      </c>
      <c r="G12" s="58"/>
      <c r="H12" s="106"/>
    </row>
    <row r="13" spans="1:9" s="51" customFormat="1" ht="38.25" customHeight="1" x14ac:dyDescent="0.25">
      <c r="A13" s="57">
        <f t="shared" ref="A13:A76" si="0">A12+1</f>
        <v>3</v>
      </c>
      <c r="B13" s="89" t="s">
        <v>477</v>
      </c>
      <c r="C13" s="59" t="s">
        <v>483</v>
      </c>
      <c r="D13" s="59" t="s">
        <v>479</v>
      </c>
      <c r="E13" s="60" t="s">
        <v>480</v>
      </c>
      <c r="F13" s="92" t="s">
        <v>481</v>
      </c>
      <c r="G13" s="58"/>
      <c r="H13" s="106"/>
    </row>
    <row r="14" spans="1:9" s="51" customFormat="1" ht="38.25" customHeight="1" x14ac:dyDescent="0.25">
      <c r="A14" s="57">
        <f t="shared" si="0"/>
        <v>4</v>
      </c>
      <c r="B14" s="89" t="s">
        <v>477</v>
      </c>
      <c r="C14" s="59" t="s">
        <v>484</v>
      </c>
      <c r="D14" s="59" t="s">
        <v>479</v>
      </c>
      <c r="E14" s="60" t="s">
        <v>485</v>
      </c>
      <c r="F14" s="92" t="s">
        <v>481</v>
      </c>
      <c r="G14" s="58"/>
      <c r="H14" s="106"/>
    </row>
    <row r="15" spans="1:9" s="51" customFormat="1" ht="38.25" customHeight="1" x14ac:dyDescent="0.25">
      <c r="A15" s="57">
        <f t="shared" si="0"/>
        <v>5</v>
      </c>
      <c r="B15" s="89" t="s">
        <v>477</v>
      </c>
      <c r="C15" s="59" t="s">
        <v>486</v>
      </c>
      <c r="D15" s="59" t="s">
        <v>479</v>
      </c>
      <c r="E15" s="60" t="s">
        <v>480</v>
      </c>
      <c r="F15" s="92" t="s">
        <v>481</v>
      </c>
      <c r="G15" s="58"/>
      <c r="H15" s="106"/>
    </row>
    <row r="16" spans="1:9" s="51" customFormat="1" ht="38.25" customHeight="1" x14ac:dyDescent="0.25">
      <c r="A16" s="57">
        <f t="shared" si="0"/>
        <v>6</v>
      </c>
      <c r="B16" s="89" t="s">
        <v>477</v>
      </c>
      <c r="C16" s="59" t="s">
        <v>487</v>
      </c>
      <c r="D16" s="59" t="s">
        <v>488</v>
      </c>
      <c r="E16" s="60" t="s">
        <v>489</v>
      </c>
      <c r="F16" s="92" t="s">
        <v>481</v>
      </c>
      <c r="G16" s="58"/>
      <c r="H16" s="106"/>
    </row>
    <row r="17" spans="1:8" s="51" customFormat="1" ht="38.25" customHeight="1" x14ac:dyDescent="0.25">
      <c r="A17" s="57">
        <f t="shared" si="0"/>
        <v>7</v>
      </c>
      <c r="B17" s="89" t="s">
        <v>477</v>
      </c>
      <c r="C17" s="59" t="s">
        <v>490</v>
      </c>
      <c r="D17" s="59" t="s">
        <v>491</v>
      </c>
      <c r="E17" s="60" t="s">
        <v>492</v>
      </c>
      <c r="F17" s="92" t="s">
        <v>481</v>
      </c>
      <c r="G17" s="58"/>
      <c r="H17" s="106"/>
    </row>
    <row r="18" spans="1:8" s="51" customFormat="1" ht="38.25" customHeight="1" x14ac:dyDescent="0.25">
      <c r="A18" s="57">
        <f t="shared" si="0"/>
        <v>8</v>
      </c>
      <c r="B18" s="89" t="s">
        <v>477</v>
      </c>
      <c r="C18" s="59" t="s">
        <v>493</v>
      </c>
      <c r="D18" s="59" t="s">
        <v>491</v>
      </c>
      <c r="E18" s="60" t="s">
        <v>492</v>
      </c>
      <c r="F18" s="92" t="s">
        <v>481</v>
      </c>
      <c r="G18" s="58"/>
      <c r="H18" s="106"/>
    </row>
    <row r="19" spans="1:8" s="51" customFormat="1" ht="38.25" customHeight="1" x14ac:dyDescent="0.25">
      <c r="A19" s="57">
        <f t="shared" si="0"/>
        <v>9</v>
      </c>
      <c r="B19" s="89" t="s">
        <v>477</v>
      </c>
      <c r="C19" s="59" t="s">
        <v>494</v>
      </c>
      <c r="D19" s="59" t="s">
        <v>495</v>
      </c>
      <c r="E19" s="60" t="s">
        <v>496</v>
      </c>
      <c r="F19" s="92" t="s">
        <v>481</v>
      </c>
      <c r="G19" s="58"/>
      <c r="H19" s="106"/>
    </row>
    <row r="20" spans="1:8" s="51" customFormat="1" ht="38.25" customHeight="1" x14ac:dyDescent="0.25">
      <c r="A20" s="57">
        <f t="shared" si="0"/>
        <v>10</v>
      </c>
      <c r="B20" s="89" t="s">
        <v>477</v>
      </c>
      <c r="C20" s="59" t="s">
        <v>497</v>
      </c>
      <c r="D20" s="59" t="s">
        <v>498</v>
      </c>
      <c r="E20" s="60" t="s">
        <v>496</v>
      </c>
      <c r="F20" s="92" t="s">
        <v>481</v>
      </c>
      <c r="G20" s="58"/>
      <c r="H20" s="106"/>
    </row>
    <row r="21" spans="1:8" s="51" customFormat="1" ht="38.25" customHeight="1" x14ac:dyDescent="0.25">
      <c r="A21" s="57">
        <f t="shared" si="0"/>
        <v>11</v>
      </c>
      <c r="B21" s="89" t="s">
        <v>477</v>
      </c>
      <c r="C21" s="59" t="s">
        <v>499</v>
      </c>
      <c r="D21" s="59" t="s">
        <v>498</v>
      </c>
      <c r="E21" s="60" t="s">
        <v>492</v>
      </c>
      <c r="F21" s="92" t="s">
        <v>481</v>
      </c>
      <c r="G21" s="58"/>
      <c r="H21" s="106">
        <v>792</v>
      </c>
    </row>
    <row r="22" spans="1:8" s="51" customFormat="1" ht="38.25" customHeight="1" x14ac:dyDescent="0.25">
      <c r="A22" s="57">
        <f t="shared" si="0"/>
        <v>12</v>
      </c>
      <c r="B22" s="89" t="s">
        <v>477</v>
      </c>
      <c r="C22" s="59" t="s">
        <v>500</v>
      </c>
      <c r="D22" s="59" t="s">
        <v>498</v>
      </c>
      <c r="E22" s="60" t="s">
        <v>492</v>
      </c>
      <c r="F22" s="92" t="s">
        <v>481</v>
      </c>
      <c r="G22" s="58"/>
      <c r="H22" s="106"/>
    </row>
    <row r="23" spans="1:8" s="51" customFormat="1" ht="38.25" customHeight="1" x14ac:dyDescent="0.25">
      <c r="A23" s="57">
        <f t="shared" si="0"/>
        <v>13</v>
      </c>
      <c r="B23" s="89" t="s">
        <v>477</v>
      </c>
      <c r="C23" s="59" t="s">
        <v>501</v>
      </c>
      <c r="D23" s="59" t="s">
        <v>498</v>
      </c>
      <c r="E23" s="60" t="s">
        <v>502</v>
      </c>
      <c r="F23" s="92" t="s">
        <v>481</v>
      </c>
      <c r="G23" s="58"/>
      <c r="H23" s="106"/>
    </row>
    <row r="24" spans="1:8" s="51" customFormat="1" ht="38.25" customHeight="1" x14ac:dyDescent="0.25">
      <c r="A24" s="57">
        <f t="shared" si="0"/>
        <v>14</v>
      </c>
      <c r="B24" s="89" t="s">
        <v>477</v>
      </c>
      <c r="C24" s="59" t="s">
        <v>503</v>
      </c>
      <c r="D24" s="59" t="s">
        <v>504</v>
      </c>
      <c r="E24" s="60" t="s">
        <v>492</v>
      </c>
      <c r="F24" s="92" t="s">
        <v>481</v>
      </c>
      <c r="G24" s="58"/>
      <c r="H24" s="106"/>
    </row>
    <row r="25" spans="1:8" s="51" customFormat="1" ht="38.25" customHeight="1" x14ac:dyDescent="0.25">
      <c r="A25" s="57">
        <f t="shared" si="0"/>
        <v>15</v>
      </c>
      <c r="B25" s="89" t="s">
        <v>477</v>
      </c>
      <c r="C25" s="59" t="s">
        <v>505</v>
      </c>
      <c r="D25" s="59" t="s">
        <v>504</v>
      </c>
      <c r="E25" s="60" t="s">
        <v>492</v>
      </c>
      <c r="F25" s="92" t="s">
        <v>481</v>
      </c>
      <c r="G25" s="58"/>
      <c r="H25" s="106"/>
    </row>
    <row r="26" spans="1:8" s="51" customFormat="1" ht="38.25" customHeight="1" x14ac:dyDescent="0.25">
      <c r="A26" s="57">
        <f t="shared" si="0"/>
        <v>16</v>
      </c>
      <c r="B26" s="89" t="s">
        <v>477</v>
      </c>
      <c r="C26" s="59" t="s">
        <v>506</v>
      </c>
      <c r="D26" s="59" t="s">
        <v>504</v>
      </c>
      <c r="E26" s="60" t="s">
        <v>492</v>
      </c>
      <c r="F26" s="92" t="s">
        <v>481</v>
      </c>
      <c r="G26" s="58"/>
      <c r="H26" s="106"/>
    </row>
    <row r="27" spans="1:8" s="51" customFormat="1" ht="38.25" customHeight="1" x14ac:dyDescent="0.25">
      <c r="A27" s="57">
        <f t="shared" si="0"/>
        <v>17</v>
      </c>
      <c r="B27" s="89" t="s">
        <v>477</v>
      </c>
      <c r="C27" s="59" t="s">
        <v>507</v>
      </c>
      <c r="D27" s="59" t="s">
        <v>508</v>
      </c>
      <c r="E27" s="60" t="s">
        <v>489</v>
      </c>
      <c r="F27" s="92" t="s">
        <v>481</v>
      </c>
      <c r="G27" s="58"/>
      <c r="H27" s="106"/>
    </row>
    <row r="28" spans="1:8" s="51" customFormat="1" ht="38.25" customHeight="1" x14ac:dyDescent="0.25">
      <c r="A28" s="57">
        <f t="shared" si="0"/>
        <v>18</v>
      </c>
      <c r="B28" s="89" t="s">
        <v>477</v>
      </c>
      <c r="C28" s="59" t="s">
        <v>509</v>
      </c>
      <c r="D28" s="59" t="s">
        <v>510</v>
      </c>
      <c r="E28" s="60" t="s">
        <v>492</v>
      </c>
      <c r="F28" s="92" t="s">
        <v>481</v>
      </c>
      <c r="G28" s="58"/>
      <c r="H28" s="106">
        <v>1435.5</v>
      </c>
    </row>
    <row r="29" spans="1:8" s="51" customFormat="1" ht="38.25" customHeight="1" x14ac:dyDescent="0.25">
      <c r="A29" s="57">
        <f t="shared" si="0"/>
        <v>19</v>
      </c>
      <c r="B29" s="89" t="s">
        <v>477</v>
      </c>
      <c r="C29" s="59" t="s">
        <v>511</v>
      </c>
      <c r="D29" s="59" t="s">
        <v>510</v>
      </c>
      <c r="E29" s="60" t="s">
        <v>492</v>
      </c>
      <c r="F29" s="92" t="s">
        <v>481</v>
      </c>
      <c r="G29" s="58"/>
      <c r="H29" s="106"/>
    </row>
    <row r="30" spans="1:8" s="51" customFormat="1" ht="38.25" customHeight="1" x14ac:dyDescent="0.25">
      <c r="A30" s="57">
        <f t="shared" si="0"/>
        <v>20</v>
      </c>
      <c r="B30" s="89" t="s">
        <v>477</v>
      </c>
      <c r="C30" s="59" t="s">
        <v>512</v>
      </c>
      <c r="D30" s="59" t="s">
        <v>513</v>
      </c>
      <c r="E30" s="60" t="s">
        <v>480</v>
      </c>
      <c r="F30" s="92" t="s">
        <v>481</v>
      </c>
      <c r="G30" s="58"/>
      <c r="H30" s="106"/>
    </row>
    <row r="31" spans="1:8" s="51" customFormat="1" ht="38.25" customHeight="1" x14ac:dyDescent="0.25">
      <c r="A31" s="57">
        <f t="shared" si="0"/>
        <v>21</v>
      </c>
      <c r="B31" s="89" t="s">
        <v>477</v>
      </c>
      <c r="C31" s="59" t="s">
        <v>514</v>
      </c>
      <c r="D31" s="59" t="s">
        <v>513</v>
      </c>
      <c r="E31" s="60" t="s">
        <v>480</v>
      </c>
      <c r="F31" s="92" t="s">
        <v>481</v>
      </c>
      <c r="G31" s="58"/>
      <c r="H31" s="106">
        <v>1412</v>
      </c>
    </row>
    <row r="32" spans="1:8" s="51" customFormat="1" ht="38.25" customHeight="1" x14ac:dyDescent="0.25">
      <c r="A32" s="57">
        <f t="shared" si="0"/>
        <v>22</v>
      </c>
      <c r="B32" s="89" t="s">
        <v>477</v>
      </c>
      <c r="C32" s="59" t="s">
        <v>515</v>
      </c>
      <c r="D32" s="59" t="s">
        <v>516</v>
      </c>
      <c r="E32" s="60" t="s">
        <v>492</v>
      </c>
      <c r="F32" s="92" t="s">
        <v>481</v>
      </c>
      <c r="G32" s="58"/>
      <c r="H32" s="106"/>
    </row>
    <row r="33" spans="1:8" s="51" customFormat="1" ht="38.25" customHeight="1" x14ac:dyDescent="0.25">
      <c r="A33" s="57">
        <f t="shared" si="0"/>
        <v>23</v>
      </c>
      <c r="B33" s="89" t="s">
        <v>477</v>
      </c>
      <c r="C33" s="59" t="s">
        <v>517</v>
      </c>
      <c r="D33" s="59" t="s">
        <v>518</v>
      </c>
      <c r="E33" s="60" t="s">
        <v>489</v>
      </c>
      <c r="F33" s="92" t="s">
        <v>481</v>
      </c>
      <c r="G33" s="58"/>
      <c r="H33" s="106"/>
    </row>
    <row r="34" spans="1:8" s="51" customFormat="1" ht="38.25" customHeight="1" x14ac:dyDescent="0.25">
      <c r="A34" s="57">
        <f t="shared" si="0"/>
        <v>24</v>
      </c>
      <c r="B34" s="89" t="s">
        <v>477</v>
      </c>
      <c r="C34" s="59" t="s">
        <v>519</v>
      </c>
      <c r="D34" s="59" t="s">
        <v>520</v>
      </c>
      <c r="E34" s="60" t="s">
        <v>489</v>
      </c>
      <c r="F34" s="92" t="s">
        <v>481</v>
      </c>
      <c r="G34" s="58"/>
      <c r="H34" s="106">
        <v>759.9</v>
      </c>
    </row>
    <row r="35" spans="1:8" s="51" customFormat="1" ht="38.25" customHeight="1" x14ac:dyDescent="0.25">
      <c r="A35" s="57">
        <f t="shared" si="0"/>
        <v>25</v>
      </c>
      <c r="B35" s="89" t="s">
        <v>477</v>
      </c>
      <c r="C35" s="59" t="s">
        <v>521</v>
      </c>
      <c r="D35" s="59" t="s">
        <v>522</v>
      </c>
      <c r="E35" s="60" t="s">
        <v>492</v>
      </c>
      <c r="F35" s="92" t="s">
        <v>481</v>
      </c>
      <c r="G35" s="58"/>
      <c r="H35" s="106"/>
    </row>
    <row r="36" spans="1:8" s="51" customFormat="1" ht="38.25" customHeight="1" x14ac:dyDescent="0.25">
      <c r="A36" s="57">
        <f t="shared" si="0"/>
        <v>26</v>
      </c>
      <c r="B36" s="89" t="s">
        <v>477</v>
      </c>
      <c r="C36" s="59" t="s">
        <v>523</v>
      </c>
      <c r="D36" s="59" t="s">
        <v>516</v>
      </c>
      <c r="E36" s="60" t="s">
        <v>492</v>
      </c>
      <c r="F36" s="92" t="s">
        <v>481</v>
      </c>
      <c r="G36" s="58"/>
      <c r="H36" s="106"/>
    </row>
    <row r="37" spans="1:8" s="51" customFormat="1" ht="38.25" customHeight="1" x14ac:dyDescent="0.25">
      <c r="A37" s="57">
        <f t="shared" si="0"/>
        <v>27</v>
      </c>
      <c r="B37" s="89" t="s">
        <v>477</v>
      </c>
      <c r="C37" s="59" t="s">
        <v>524</v>
      </c>
      <c r="D37" s="59" t="s">
        <v>516</v>
      </c>
      <c r="E37" s="60" t="s">
        <v>492</v>
      </c>
      <c r="F37" s="92" t="s">
        <v>481</v>
      </c>
      <c r="G37" s="58"/>
      <c r="H37" s="106"/>
    </row>
    <row r="38" spans="1:8" s="51" customFormat="1" ht="38.25" customHeight="1" x14ac:dyDescent="0.25">
      <c r="A38" s="57">
        <f t="shared" si="0"/>
        <v>28</v>
      </c>
      <c r="B38" s="89" t="s">
        <v>477</v>
      </c>
      <c r="C38" s="59" t="s">
        <v>525</v>
      </c>
      <c r="D38" s="59" t="s">
        <v>516</v>
      </c>
      <c r="E38" s="60" t="s">
        <v>492</v>
      </c>
      <c r="F38" s="92" t="s">
        <v>481</v>
      </c>
      <c r="G38" s="58"/>
      <c r="H38" s="106"/>
    </row>
    <row r="39" spans="1:8" s="51" customFormat="1" ht="38.25" customHeight="1" x14ac:dyDescent="0.25">
      <c r="A39" s="57">
        <f t="shared" si="0"/>
        <v>29</v>
      </c>
      <c r="B39" s="89" t="s">
        <v>477</v>
      </c>
      <c r="C39" s="59" t="s">
        <v>526</v>
      </c>
      <c r="D39" s="59" t="s">
        <v>520</v>
      </c>
      <c r="E39" s="60" t="s">
        <v>489</v>
      </c>
      <c r="F39" s="92" t="s">
        <v>481</v>
      </c>
      <c r="G39" s="58"/>
      <c r="H39" s="106"/>
    </row>
    <row r="40" spans="1:8" s="51" customFormat="1" ht="38.25" customHeight="1" x14ac:dyDescent="0.25">
      <c r="A40" s="57">
        <f t="shared" si="0"/>
        <v>30</v>
      </c>
      <c r="B40" s="89" t="s">
        <v>477</v>
      </c>
      <c r="C40" s="59" t="s">
        <v>527</v>
      </c>
      <c r="D40" s="59" t="s">
        <v>528</v>
      </c>
      <c r="E40" s="60" t="s">
        <v>489</v>
      </c>
      <c r="F40" s="92" t="s">
        <v>481</v>
      </c>
      <c r="G40" s="58"/>
      <c r="H40" s="106"/>
    </row>
    <row r="41" spans="1:8" s="51" customFormat="1" ht="38.25" customHeight="1" x14ac:dyDescent="0.25">
      <c r="A41" s="57">
        <f t="shared" si="0"/>
        <v>31</v>
      </c>
      <c r="B41" s="89" t="s">
        <v>477</v>
      </c>
      <c r="C41" s="59" t="s">
        <v>529</v>
      </c>
      <c r="D41" s="59" t="s">
        <v>530</v>
      </c>
      <c r="E41" s="60" t="s">
        <v>502</v>
      </c>
      <c r="F41" s="92" t="s">
        <v>481</v>
      </c>
      <c r="G41" s="58"/>
      <c r="H41" s="106"/>
    </row>
    <row r="42" spans="1:8" s="51" customFormat="1" ht="38.25" customHeight="1" x14ac:dyDescent="0.25">
      <c r="A42" s="57">
        <f t="shared" si="0"/>
        <v>32</v>
      </c>
      <c r="B42" s="89" t="s">
        <v>477</v>
      </c>
      <c r="C42" s="59" t="s">
        <v>531</v>
      </c>
      <c r="D42" s="59" t="s">
        <v>532</v>
      </c>
      <c r="E42" s="60" t="s">
        <v>533</v>
      </c>
      <c r="F42" s="92" t="s">
        <v>481</v>
      </c>
      <c r="G42" s="58"/>
      <c r="H42" s="106"/>
    </row>
    <row r="43" spans="1:8" s="51" customFormat="1" ht="38.25" customHeight="1" x14ac:dyDescent="0.25">
      <c r="A43" s="57">
        <f t="shared" si="0"/>
        <v>33</v>
      </c>
      <c r="B43" s="89" t="s">
        <v>477</v>
      </c>
      <c r="C43" s="59" t="s">
        <v>534</v>
      </c>
      <c r="D43" s="59" t="s">
        <v>532</v>
      </c>
      <c r="E43" s="60" t="s">
        <v>496</v>
      </c>
      <c r="F43" s="92" t="s">
        <v>481</v>
      </c>
      <c r="G43" s="58"/>
      <c r="H43" s="106"/>
    </row>
    <row r="44" spans="1:8" s="51" customFormat="1" ht="38.25" customHeight="1" x14ac:dyDescent="0.25">
      <c r="A44" s="57">
        <f t="shared" si="0"/>
        <v>34</v>
      </c>
      <c r="B44" s="89" t="s">
        <v>477</v>
      </c>
      <c r="C44" s="59" t="s">
        <v>535</v>
      </c>
      <c r="D44" s="59" t="s">
        <v>532</v>
      </c>
      <c r="E44" s="60" t="s">
        <v>533</v>
      </c>
      <c r="F44" s="92" t="s">
        <v>481</v>
      </c>
      <c r="G44" s="58"/>
      <c r="H44" s="106"/>
    </row>
    <row r="45" spans="1:8" s="51" customFormat="1" ht="38.25" customHeight="1" x14ac:dyDescent="0.25">
      <c r="A45" s="57">
        <f t="shared" si="0"/>
        <v>35</v>
      </c>
      <c r="B45" s="89" t="s">
        <v>477</v>
      </c>
      <c r="C45" s="59" t="s">
        <v>536</v>
      </c>
      <c r="D45" s="59" t="s">
        <v>537</v>
      </c>
      <c r="E45" s="60" t="s">
        <v>492</v>
      </c>
      <c r="F45" s="92" t="s">
        <v>481</v>
      </c>
      <c r="G45" s="58"/>
      <c r="H45" s="106"/>
    </row>
    <row r="46" spans="1:8" s="51" customFormat="1" ht="38.25" customHeight="1" x14ac:dyDescent="0.25">
      <c r="A46" s="57">
        <f t="shared" si="0"/>
        <v>36</v>
      </c>
      <c r="B46" s="89" t="s">
        <v>477</v>
      </c>
      <c r="C46" s="59" t="s">
        <v>538</v>
      </c>
      <c r="D46" s="59" t="s">
        <v>537</v>
      </c>
      <c r="E46" s="60" t="s">
        <v>492</v>
      </c>
      <c r="F46" s="92" t="s">
        <v>481</v>
      </c>
      <c r="G46" s="58"/>
      <c r="H46" s="106"/>
    </row>
    <row r="47" spans="1:8" s="51" customFormat="1" ht="38.25" customHeight="1" x14ac:dyDescent="0.25">
      <c r="A47" s="57">
        <f t="shared" si="0"/>
        <v>37</v>
      </c>
      <c r="B47" s="89" t="s">
        <v>477</v>
      </c>
      <c r="C47" s="59" t="s">
        <v>539</v>
      </c>
      <c r="D47" s="59" t="s">
        <v>537</v>
      </c>
      <c r="E47" s="60" t="s">
        <v>492</v>
      </c>
      <c r="F47" s="92" t="s">
        <v>481</v>
      </c>
      <c r="G47" s="58"/>
      <c r="H47" s="106"/>
    </row>
    <row r="48" spans="1:8" s="51" customFormat="1" ht="38.25" customHeight="1" x14ac:dyDescent="0.25">
      <c r="A48" s="57">
        <f t="shared" si="0"/>
        <v>38</v>
      </c>
      <c r="B48" s="89" t="s">
        <v>477</v>
      </c>
      <c r="C48" s="59" t="s">
        <v>540</v>
      </c>
      <c r="D48" s="59" t="s">
        <v>541</v>
      </c>
      <c r="E48" s="60" t="s">
        <v>542</v>
      </c>
      <c r="F48" s="92" t="s">
        <v>481</v>
      </c>
      <c r="G48" s="58"/>
      <c r="H48" s="106"/>
    </row>
    <row r="49" spans="1:8" s="51" customFormat="1" ht="38.25" customHeight="1" x14ac:dyDescent="0.25">
      <c r="A49" s="57">
        <f t="shared" si="0"/>
        <v>39</v>
      </c>
      <c r="B49" s="89" t="s">
        <v>477</v>
      </c>
      <c r="C49" s="59" t="s">
        <v>543</v>
      </c>
      <c r="D49" s="59" t="s">
        <v>479</v>
      </c>
      <c r="E49" s="60" t="s">
        <v>544</v>
      </c>
      <c r="F49" s="92" t="s">
        <v>481</v>
      </c>
      <c r="G49" s="58"/>
      <c r="H49" s="106"/>
    </row>
    <row r="50" spans="1:8" s="51" customFormat="1" ht="38.25" customHeight="1" x14ac:dyDescent="0.25">
      <c r="A50" s="57">
        <f t="shared" si="0"/>
        <v>40</v>
      </c>
      <c r="B50" s="89" t="s">
        <v>477</v>
      </c>
      <c r="C50" s="59" t="s">
        <v>545</v>
      </c>
      <c r="D50" s="59" t="s">
        <v>479</v>
      </c>
      <c r="E50" s="60" t="s">
        <v>489</v>
      </c>
      <c r="F50" s="92" t="s">
        <v>481</v>
      </c>
      <c r="G50" s="58"/>
      <c r="H50" s="106"/>
    </row>
    <row r="51" spans="1:8" s="51" customFormat="1" ht="38.25" customHeight="1" x14ac:dyDescent="0.25">
      <c r="A51" s="57">
        <f t="shared" si="0"/>
        <v>41</v>
      </c>
      <c r="B51" s="89" t="s">
        <v>477</v>
      </c>
      <c r="C51" s="59" t="s">
        <v>546</v>
      </c>
      <c r="D51" s="59" t="s">
        <v>528</v>
      </c>
      <c r="E51" s="61" t="s">
        <v>492</v>
      </c>
      <c r="F51" s="92" t="s">
        <v>481</v>
      </c>
      <c r="G51" s="58"/>
      <c r="H51" s="106"/>
    </row>
    <row r="52" spans="1:8" s="51" customFormat="1" ht="38.25" customHeight="1" x14ac:dyDescent="0.25">
      <c r="A52" s="57">
        <f t="shared" si="0"/>
        <v>42</v>
      </c>
      <c r="B52" s="89" t="s">
        <v>477</v>
      </c>
      <c r="C52" s="59" t="s">
        <v>547</v>
      </c>
      <c r="D52" s="59" t="s">
        <v>548</v>
      </c>
      <c r="E52" s="60" t="s">
        <v>533</v>
      </c>
      <c r="F52" s="92" t="s">
        <v>481</v>
      </c>
      <c r="G52" s="58"/>
      <c r="H52" s="106"/>
    </row>
    <row r="53" spans="1:8" s="51" customFormat="1" ht="38.25" customHeight="1" x14ac:dyDescent="0.25">
      <c r="A53" s="57">
        <f t="shared" si="0"/>
        <v>43</v>
      </c>
      <c r="B53" s="89" t="s">
        <v>477</v>
      </c>
      <c r="C53" s="59" t="s">
        <v>549</v>
      </c>
      <c r="D53" s="59" t="s">
        <v>550</v>
      </c>
      <c r="E53" s="60" t="s">
        <v>492</v>
      </c>
      <c r="F53" s="92" t="s">
        <v>481</v>
      </c>
      <c r="G53" s="58"/>
      <c r="H53" s="106"/>
    </row>
    <row r="54" spans="1:8" s="51" customFormat="1" ht="38.25" customHeight="1" x14ac:dyDescent="0.25">
      <c r="A54" s="57">
        <f t="shared" si="0"/>
        <v>44</v>
      </c>
      <c r="B54" s="89" t="s">
        <v>477</v>
      </c>
      <c r="C54" s="59" t="s">
        <v>551</v>
      </c>
      <c r="D54" s="59" t="s">
        <v>550</v>
      </c>
      <c r="E54" s="60" t="s">
        <v>492</v>
      </c>
      <c r="F54" s="92" t="s">
        <v>481</v>
      </c>
      <c r="G54" s="58"/>
      <c r="H54" s="106"/>
    </row>
    <row r="55" spans="1:8" s="51" customFormat="1" ht="38.25" customHeight="1" x14ac:dyDescent="0.25">
      <c r="A55" s="57">
        <f t="shared" si="0"/>
        <v>45</v>
      </c>
      <c r="B55" s="89" t="s">
        <v>477</v>
      </c>
      <c r="C55" s="59" t="s">
        <v>552</v>
      </c>
      <c r="D55" s="59" t="s">
        <v>548</v>
      </c>
      <c r="E55" s="60" t="s">
        <v>489</v>
      </c>
      <c r="F55" s="92" t="s">
        <v>481</v>
      </c>
      <c r="G55" s="58"/>
      <c r="H55" s="106"/>
    </row>
    <row r="56" spans="1:8" s="51" customFormat="1" ht="38.25" customHeight="1" x14ac:dyDescent="0.25">
      <c r="A56" s="57">
        <f t="shared" si="0"/>
        <v>46</v>
      </c>
      <c r="B56" s="89" t="s">
        <v>477</v>
      </c>
      <c r="C56" s="59" t="s">
        <v>553</v>
      </c>
      <c r="D56" s="59" t="s">
        <v>550</v>
      </c>
      <c r="E56" s="60" t="s">
        <v>492</v>
      </c>
      <c r="F56" s="92" t="s">
        <v>481</v>
      </c>
      <c r="G56" s="58"/>
      <c r="H56" s="106"/>
    </row>
    <row r="57" spans="1:8" s="51" customFormat="1" ht="38.25" customHeight="1" x14ac:dyDescent="0.25">
      <c r="A57" s="57">
        <f t="shared" si="0"/>
        <v>47</v>
      </c>
      <c r="B57" s="89" t="s">
        <v>477</v>
      </c>
      <c r="C57" s="59" t="s">
        <v>554</v>
      </c>
      <c r="D57" s="59" t="s">
        <v>548</v>
      </c>
      <c r="E57" s="60" t="s">
        <v>489</v>
      </c>
      <c r="F57" s="92" t="s">
        <v>481</v>
      </c>
      <c r="G57" s="58"/>
      <c r="H57" s="106"/>
    </row>
    <row r="58" spans="1:8" s="51" customFormat="1" ht="38.25" customHeight="1" x14ac:dyDescent="0.25">
      <c r="A58" s="57">
        <f t="shared" si="0"/>
        <v>48</v>
      </c>
      <c r="B58" s="89" t="s">
        <v>477</v>
      </c>
      <c r="C58" s="59" t="s">
        <v>555</v>
      </c>
      <c r="D58" s="62" t="s">
        <v>556</v>
      </c>
      <c r="E58" s="60" t="s">
        <v>489</v>
      </c>
      <c r="F58" s="92" t="s">
        <v>481</v>
      </c>
      <c r="G58" s="58"/>
      <c r="H58" s="106"/>
    </row>
    <row r="59" spans="1:8" s="51" customFormat="1" ht="38.25" customHeight="1" x14ac:dyDescent="0.25">
      <c r="A59" s="57">
        <f t="shared" si="0"/>
        <v>49</v>
      </c>
      <c r="B59" s="89" t="s">
        <v>477</v>
      </c>
      <c r="C59" s="59" t="s">
        <v>557</v>
      </c>
      <c r="D59" s="59" t="s">
        <v>558</v>
      </c>
      <c r="E59" s="60" t="s">
        <v>492</v>
      </c>
      <c r="F59" s="92" t="s">
        <v>481</v>
      </c>
      <c r="G59" s="58"/>
      <c r="H59" s="106"/>
    </row>
    <row r="60" spans="1:8" s="51" customFormat="1" ht="38.25" customHeight="1" x14ac:dyDescent="0.25">
      <c r="A60" s="57">
        <f t="shared" si="0"/>
        <v>50</v>
      </c>
      <c r="B60" s="89" t="s">
        <v>477</v>
      </c>
      <c r="C60" s="59" t="s">
        <v>559</v>
      </c>
      <c r="D60" s="59" t="s">
        <v>560</v>
      </c>
      <c r="E60" s="60" t="s">
        <v>492</v>
      </c>
      <c r="F60" s="92" t="s">
        <v>481</v>
      </c>
      <c r="G60" s="58"/>
      <c r="H60" s="106"/>
    </row>
    <row r="61" spans="1:8" s="51" customFormat="1" ht="38.25" customHeight="1" x14ac:dyDescent="0.25">
      <c r="A61" s="57">
        <f t="shared" si="0"/>
        <v>51</v>
      </c>
      <c r="B61" s="89" t="s">
        <v>477</v>
      </c>
      <c r="C61" s="59" t="s">
        <v>561</v>
      </c>
      <c r="D61" s="59" t="s">
        <v>562</v>
      </c>
      <c r="E61" s="60" t="s">
        <v>533</v>
      </c>
      <c r="F61" s="92" t="s">
        <v>481</v>
      </c>
      <c r="G61" s="58"/>
      <c r="H61" s="106"/>
    </row>
    <row r="62" spans="1:8" s="51" customFormat="1" ht="38.25" customHeight="1" x14ac:dyDescent="0.25">
      <c r="A62" s="57">
        <f t="shared" si="0"/>
        <v>52</v>
      </c>
      <c r="B62" s="89" t="s">
        <v>477</v>
      </c>
      <c r="C62" s="59" t="s">
        <v>563</v>
      </c>
      <c r="D62" s="59" t="s">
        <v>564</v>
      </c>
      <c r="E62" s="60" t="s">
        <v>492</v>
      </c>
      <c r="F62" s="92" t="s">
        <v>481</v>
      </c>
      <c r="G62" s="58"/>
      <c r="H62" s="106"/>
    </row>
    <row r="63" spans="1:8" s="51" customFormat="1" ht="38.25" customHeight="1" x14ac:dyDescent="0.25">
      <c r="A63" s="57">
        <f t="shared" si="0"/>
        <v>53</v>
      </c>
      <c r="B63" s="89" t="s">
        <v>477</v>
      </c>
      <c r="C63" s="59" t="s">
        <v>565</v>
      </c>
      <c r="D63" s="59" t="s">
        <v>564</v>
      </c>
      <c r="E63" s="60" t="s">
        <v>492</v>
      </c>
      <c r="F63" s="92" t="s">
        <v>481</v>
      </c>
      <c r="G63" s="58"/>
      <c r="H63" s="106"/>
    </row>
    <row r="64" spans="1:8" s="51" customFormat="1" ht="38.25" customHeight="1" x14ac:dyDescent="0.25">
      <c r="A64" s="57">
        <f t="shared" si="0"/>
        <v>54</v>
      </c>
      <c r="B64" s="89" t="s">
        <v>477</v>
      </c>
      <c r="C64" s="59" t="s">
        <v>566</v>
      </c>
      <c r="D64" s="59" t="s">
        <v>562</v>
      </c>
      <c r="E64" s="60" t="s">
        <v>489</v>
      </c>
      <c r="F64" s="92" t="s">
        <v>481</v>
      </c>
      <c r="G64" s="58"/>
      <c r="H64" s="106"/>
    </row>
    <row r="65" spans="1:8" s="51" customFormat="1" ht="38.25" customHeight="1" x14ac:dyDescent="0.25">
      <c r="A65" s="57">
        <f t="shared" si="0"/>
        <v>55</v>
      </c>
      <c r="B65" s="89" t="s">
        <v>477</v>
      </c>
      <c r="C65" s="59" t="s">
        <v>567</v>
      </c>
      <c r="D65" s="59" t="s">
        <v>568</v>
      </c>
      <c r="E65" s="60" t="s">
        <v>489</v>
      </c>
      <c r="F65" s="92" t="s">
        <v>481</v>
      </c>
      <c r="G65" s="58"/>
      <c r="H65" s="106"/>
    </row>
    <row r="66" spans="1:8" s="51" customFormat="1" ht="38.25" customHeight="1" x14ac:dyDescent="0.25">
      <c r="A66" s="57">
        <f t="shared" si="0"/>
        <v>56</v>
      </c>
      <c r="B66" s="89" t="s">
        <v>477</v>
      </c>
      <c r="C66" s="59" t="s">
        <v>569</v>
      </c>
      <c r="D66" s="59" t="s">
        <v>479</v>
      </c>
      <c r="E66" s="60" t="s">
        <v>533</v>
      </c>
      <c r="F66" s="92" t="s">
        <v>481</v>
      </c>
      <c r="G66" s="58"/>
      <c r="H66" s="106"/>
    </row>
    <row r="67" spans="1:8" s="51" customFormat="1" ht="38.25" customHeight="1" x14ac:dyDescent="0.25">
      <c r="A67" s="57">
        <f t="shared" si="0"/>
        <v>57</v>
      </c>
      <c r="B67" s="89" t="s">
        <v>477</v>
      </c>
      <c r="C67" s="59" t="s">
        <v>570</v>
      </c>
      <c r="D67" s="59" t="s">
        <v>571</v>
      </c>
      <c r="E67" s="60" t="s">
        <v>496</v>
      </c>
      <c r="F67" s="92" t="s">
        <v>481</v>
      </c>
      <c r="G67" s="58"/>
      <c r="H67" s="106">
        <v>792</v>
      </c>
    </row>
    <row r="68" spans="1:8" s="51" customFormat="1" ht="38.25" customHeight="1" x14ac:dyDescent="0.25">
      <c r="A68" s="57">
        <f t="shared" si="0"/>
        <v>58</v>
      </c>
      <c r="B68" s="89" t="s">
        <v>477</v>
      </c>
      <c r="C68" s="59" t="s">
        <v>572</v>
      </c>
      <c r="D68" s="59" t="s">
        <v>573</v>
      </c>
      <c r="E68" s="59" t="s">
        <v>574</v>
      </c>
      <c r="F68" s="92" t="s">
        <v>481</v>
      </c>
      <c r="G68" s="58"/>
      <c r="H68" s="106"/>
    </row>
    <row r="69" spans="1:8" s="51" customFormat="1" ht="38.25" customHeight="1" x14ac:dyDescent="0.25">
      <c r="A69" s="57">
        <f t="shared" si="0"/>
        <v>59</v>
      </c>
      <c r="B69" s="89" t="s">
        <v>477</v>
      </c>
      <c r="C69" s="59" t="s">
        <v>575</v>
      </c>
      <c r="D69" s="59" t="s">
        <v>573</v>
      </c>
      <c r="E69" s="59" t="s">
        <v>574</v>
      </c>
      <c r="F69" s="92" t="s">
        <v>481</v>
      </c>
      <c r="G69" s="58"/>
      <c r="H69" s="106"/>
    </row>
    <row r="70" spans="1:8" s="51" customFormat="1" ht="38.25" customHeight="1" x14ac:dyDescent="0.25">
      <c r="A70" s="57">
        <f t="shared" si="0"/>
        <v>60</v>
      </c>
      <c r="B70" s="89" t="s">
        <v>477</v>
      </c>
      <c r="C70" s="59" t="s">
        <v>576</v>
      </c>
      <c r="D70" s="59" t="s">
        <v>577</v>
      </c>
      <c r="E70" s="60" t="s">
        <v>489</v>
      </c>
      <c r="F70" s="92" t="s">
        <v>481</v>
      </c>
      <c r="G70" s="58"/>
      <c r="H70" s="106"/>
    </row>
    <row r="71" spans="1:8" s="51" customFormat="1" ht="38.25" customHeight="1" x14ac:dyDescent="0.25">
      <c r="A71" s="57">
        <f t="shared" si="0"/>
        <v>61</v>
      </c>
      <c r="B71" s="89" t="s">
        <v>477</v>
      </c>
      <c r="C71" s="59" t="s">
        <v>578</v>
      </c>
      <c r="D71" s="59" t="s">
        <v>579</v>
      </c>
      <c r="E71" s="60" t="s">
        <v>533</v>
      </c>
      <c r="F71" s="92" t="s">
        <v>481</v>
      </c>
      <c r="G71" s="58"/>
      <c r="H71" s="106"/>
    </row>
    <row r="72" spans="1:8" s="51" customFormat="1" ht="38.25" customHeight="1" x14ac:dyDescent="0.25">
      <c r="A72" s="57">
        <f t="shared" si="0"/>
        <v>62</v>
      </c>
      <c r="B72" s="89" t="s">
        <v>477</v>
      </c>
      <c r="C72" s="59" t="s">
        <v>580</v>
      </c>
      <c r="D72" s="59" t="s">
        <v>579</v>
      </c>
      <c r="E72" s="60" t="s">
        <v>489</v>
      </c>
      <c r="F72" s="92" t="s">
        <v>481</v>
      </c>
      <c r="G72" s="58"/>
      <c r="H72" s="106"/>
    </row>
    <row r="73" spans="1:8" s="51" customFormat="1" ht="38.25" customHeight="1" x14ac:dyDescent="0.25">
      <c r="A73" s="57">
        <f t="shared" si="0"/>
        <v>63</v>
      </c>
      <c r="B73" s="89" t="s">
        <v>477</v>
      </c>
      <c r="C73" s="59" t="s">
        <v>581</v>
      </c>
      <c r="D73" s="59" t="s">
        <v>513</v>
      </c>
      <c r="E73" s="60" t="s">
        <v>480</v>
      </c>
      <c r="F73" s="92" t="s">
        <v>481</v>
      </c>
      <c r="G73" s="58"/>
      <c r="H73" s="106"/>
    </row>
    <row r="74" spans="1:8" s="51" customFormat="1" ht="38.25" customHeight="1" x14ac:dyDescent="0.25">
      <c r="A74" s="57">
        <f t="shared" si="0"/>
        <v>64</v>
      </c>
      <c r="B74" s="89" t="s">
        <v>477</v>
      </c>
      <c r="C74" s="59" t="s">
        <v>582</v>
      </c>
      <c r="D74" s="59" t="s">
        <v>510</v>
      </c>
      <c r="E74" s="60" t="s">
        <v>492</v>
      </c>
      <c r="F74" s="92" t="s">
        <v>481</v>
      </c>
      <c r="G74" s="58"/>
      <c r="H74" s="106"/>
    </row>
    <row r="75" spans="1:8" s="51" customFormat="1" ht="38.25" customHeight="1" x14ac:dyDescent="0.25">
      <c r="A75" s="57">
        <f t="shared" si="0"/>
        <v>65</v>
      </c>
      <c r="B75" s="89" t="s">
        <v>477</v>
      </c>
      <c r="C75" s="59" t="s">
        <v>583</v>
      </c>
      <c r="D75" s="59" t="s">
        <v>520</v>
      </c>
      <c r="E75" s="60" t="s">
        <v>533</v>
      </c>
      <c r="F75" s="92" t="s">
        <v>481</v>
      </c>
      <c r="G75" s="58"/>
      <c r="H75" s="106"/>
    </row>
    <row r="76" spans="1:8" s="51" customFormat="1" ht="38.25" customHeight="1" x14ac:dyDescent="0.25">
      <c r="A76" s="57">
        <f t="shared" si="0"/>
        <v>66</v>
      </c>
      <c r="B76" s="89" t="s">
        <v>477</v>
      </c>
      <c r="C76" s="59" t="s">
        <v>584</v>
      </c>
      <c r="D76" s="59" t="s">
        <v>579</v>
      </c>
      <c r="E76" s="60" t="s">
        <v>533</v>
      </c>
      <c r="F76" s="92" t="s">
        <v>481</v>
      </c>
      <c r="G76" s="58"/>
      <c r="H76" s="106"/>
    </row>
    <row r="77" spans="1:8" s="51" customFormat="1" ht="38.25" customHeight="1" x14ac:dyDescent="0.25">
      <c r="A77" s="57">
        <f t="shared" ref="A77:A140" si="1">A76+1</f>
        <v>67</v>
      </c>
      <c r="B77" s="89" t="s">
        <v>477</v>
      </c>
      <c r="C77" s="59" t="s">
        <v>585</v>
      </c>
      <c r="D77" s="59" t="s">
        <v>579</v>
      </c>
      <c r="E77" s="60" t="s">
        <v>533</v>
      </c>
      <c r="F77" s="92" t="s">
        <v>481</v>
      </c>
      <c r="G77" s="58"/>
      <c r="H77" s="106"/>
    </row>
    <row r="78" spans="1:8" s="51" customFormat="1" ht="38.25" customHeight="1" x14ac:dyDescent="0.25">
      <c r="A78" s="57">
        <f t="shared" si="1"/>
        <v>68</v>
      </c>
      <c r="B78" s="89" t="s">
        <v>477</v>
      </c>
      <c r="C78" s="59" t="s">
        <v>586</v>
      </c>
      <c r="D78" s="59" t="s">
        <v>587</v>
      </c>
      <c r="E78" s="60" t="s">
        <v>496</v>
      </c>
      <c r="F78" s="92" t="s">
        <v>481</v>
      </c>
      <c r="G78" s="58"/>
      <c r="H78" s="106"/>
    </row>
    <row r="79" spans="1:8" s="51" customFormat="1" ht="38.25" customHeight="1" x14ac:dyDescent="0.25">
      <c r="A79" s="57">
        <f t="shared" si="1"/>
        <v>69</v>
      </c>
      <c r="B79" s="89" t="s">
        <v>477</v>
      </c>
      <c r="C79" s="63" t="s">
        <v>588</v>
      </c>
      <c r="D79" s="63" t="s">
        <v>498</v>
      </c>
      <c r="E79" s="60" t="s">
        <v>496</v>
      </c>
      <c r="F79" s="92" t="s">
        <v>481</v>
      </c>
      <c r="G79" s="58"/>
      <c r="H79" s="106"/>
    </row>
    <row r="80" spans="1:8" s="51" customFormat="1" ht="38.25" customHeight="1" x14ac:dyDescent="0.25">
      <c r="A80" s="57">
        <f t="shared" si="1"/>
        <v>70</v>
      </c>
      <c r="B80" s="89" t="s">
        <v>477</v>
      </c>
      <c r="C80" s="59" t="s">
        <v>589</v>
      </c>
      <c r="D80" s="59" t="s">
        <v>513</v>
      </c>
      <c r="E80" s="60" t="s">
        <v>480</v>
      </c>
      <c r="F80" s="92" t="s">
        <v>481</v>
      </c>
      <c r="G80" s="58"/>
      <c r="H80" s="106"/>
    </row>
    <row r="81" spans="1:8" s="51" customFormat="1" ht="38.25" customHeight="1" x14ac:dyDescent="0.25">
      <c r="A81" s="57">
        <f t="shared" si="1"/>
        <v>71</v>
      </c>
      <c r="B81" s="89" t="s">
        <v>477</v>
      </c>
      <c r="C81" s="59" t="s">
        <v>590</v>
      </c>
      <c r="D81" s="59" t="s">
        <v>520</v>
      </c>
      <c r="E81" s="60" t="s">
        <v>533</v>
      </c>
      <c r="F81" s="92" t="s">
        <v>481</v>
      </c>
      <c r="G81" s="58"/>
      <c r="H81" s="106"/>
    </row>
    <row r="82" spans="1:8" s="51" customFormat="1" ht="38.25" customHeight="1" x14ac:dyDescent="0.25">
      <c r="A82" s="57">
        <f t="shared" si="1"/>
        <v>72</v>
      </c>
      <c r="B82" s="89" t="s">
        <v>477</v>
      </c>
      <c r="C82" s="59" t="s">
        <v>591</v>
      </c>
      <c r="D82" s="59" t="s">
        <v>592</v>
      </c>
      <c r="E82" s="60" t="s">
        <v>480</v>
      </c>
      <c r="F82" s="92" t="s">
        <v>481</v>
      </c>
      <c r="G82" s="58"/>
      <c r="H82" s="106"/>
    </row>
    <row r="83" spans="1:8" s="51" customFormat="1" ht="38.25" customHeight="1" x14ac:dyDescent="0.25">
      <c r="A83" s="57">
        <f t="shared" si="1"/>
        <v>73</v>
      </c>
      <c r="B83" s="89" t="s">
        <v>477</v>
      </c>
      <c r="C83" s="59" t="s">
        <v>593</v>
      </c>
      <c r="D83" s="59" t="s">
        <v>550</v>
      </c>
      <c r="E83" s="60" t="s">
        <v>492</v>
      </c>
      <c r="F83" s="92" t="s">
        <v>481</v>
      </c>
      <c r="G83" s="58"/>
      <c r="H83" s="106"/>
    </row>
    <row r="84" spans="1:8" s="51" customFormat="1" ht="38.25" customHeight="1" x14ac:dyDescent="0.25">
      <c r="A84" s="57">
        <f t="shared" si="1"/>
        <v>74</v>
      </c>
      <c r="B84" s="89" t="s">
        <v>477</v>
      </c>
      <c r="C84" s="59" t="s">
        <v>594</v>
      </c>
      <c r="D84" s="59" t="s">
        <v>592</v>
      </c>
      <c r="E84" s="60" t="s">
        <v>480</v>
      </c>
      <c r="F84" s="92" t="s">
        <v>481</v>
      </c>
      <c r="G84" s="58"/>
      <c r="H84" s="106"/>
    </row>
    <row r="85" spans="1:8" s="51" customFormat="1" ht="38.25" customHeight="1" x14ac:dyDescent="0.25">
      <c r="A85" s="57">
        <f t="shared" si="1"/>
        <v>75</v>
      </c>
      <c r="B85" s="89" t="s">
        <v>477</v>
      </c>
      <c r="C85" s="59" t="s">
        <v>595</v>
      </c>
      <c r="D85" s="59" t="s">
        <v>520</v>
      </c>
      <c r="E85" s="60" t="s">
        <v>480</v>
      </c>
      <c r="F85" s="92" t="s">
        <v>481</v>
      </c>
      <c r="G85" s="58"/>
      <c r="H85" s="106"/>
    </row>
    <row r="86" spans="1:8" s="51" customFormat="1" ht="38.25" customHeight="1" x14ac:dyDescent="0.25">
      <c r="A86" s="57">
        <f t="shared" si="1"/>
        <v>76</v>
      </c>
      <c r="B86" s="89" t="s">
        <v>477</v>
      </c>
      <c r="C86" s="59" t="s">
        <v>596</v>
      </c>
      <c r="D86" s="59" t="s">
        <v>520</v>
      </c>
      <c r="E86" s="60" t="s">
        <v>533</v>
      </c>
      <c r="F86" s="92" t="s">
        <v>481</v>
      </c>
      <c r="G86" s="58"/>
      <c r="H86" s="106"/>
    </row>
    <row r="87" spans="1:8" s="51" customFormat="1" ht="38.25" customHeight="1" x14ac:dyDescent="0.25">
      <c r="A87" s="57">
        <f t="shared" si="1"/>
        <v>77</v>
      </c>
      <c r="B87" s="89" t="s">
        <v>477</v>
      </c>
      <c r="C87" s="59" t="s">
        <v>597</v>
      </c>
      <c r="D87" s="59" t="s">
        <v>513</v>
      </c>
      <c r="E87" s="60" t="s">
        <v>480</v>
      </c>
      <c r="F87" s="92" t="s">
        <v>481</v>
      </c>
      <c r="G87" s="58"/>
      <c r="H87" s="106"/>
    </row>
    <row r="88" spans="1:8" s="51" customFormat="1" ht="38.25" customHeight="1" x14ac:dyDescent="0.25">
      <c r="A88" s="57">
        <f t="shared" si="1"/>
        <v>78</v>
      </c>
      <c r="B88" s="89" t="s">
        <v>477</v>
      </c>
      <c r="C88" s="59" t="s">
        <v>598</v>
      </c>
      <c r="D88" s="59" t="s">
        <v>592</v>
      </c>
      <c r="E88" s="60" t="s">
        <v>480</v>
      </c>
      <c r="F88" s="92" t="s">
        <v>481</v>
      </c>
      <c r="G88" s="58"/>
      <c r="H88" s="106"/>
    </row>
    <row r="89" spans="1:8" s="51" customFormat="1" ht="38.25" customHeight="1" x14ac:dyDescent="0.25">
      <c r="A89" s="57">
        <f t="shared" si="1"/>
        <v>79</v>
      </c>
      <c r="B89" s="89" t="s">
        <v>477</v>
      </c>
      <c r="C89" s="59" t="s">
        <v>599</v>
      </c>
      <c r="D89" s="59" t="s">
        <v>508</v>
      </c>
      <c r="E89" s="60" t="s">
        <v>480</v>
      </c>
      <c r="F89" s="92" t="s">
        <v>481</v>
      </c>
      <c r="G89" s="58"/>
      <c r="H89" s="106"/>
    </row>
    <row r="90" spans="1:8" s="51" customFormat="1" ht="38.25" customHeight="1" x14ac:dyDescent="0.25">
      <c r="A90" s="57">
        <f t="shared" si="1"/>
        <v>80</v>
      </c>
      <c r="B90" s="89" t="s">
        <v>477</v>
      </c>
      <c r="C90" s="59" t="s">
        <v>600</v>
      </c>
      <c r="D90" s="59" t="s">
        <v>592</v>
      </c>
      <c r="E90" s="60" t="s">
        <v>533</v>
      </c>
      <c r="F90" s="92" t="s">
        <v>481</v>
      </c>
      <c r="G90" s="58"/>
      <c r="H90" s="106"/>
    </row>
    <row r="91" spans="1:8" s="51" customFormat="1" ht="38.25" customHeight="1" x14ac:dyDescent="0.25">
      <c r="A91" s="57">
        <f t="shared" si="1"/>
        <v>81</v>
      </c>
      <c r="B91" s="89" t="s">
        <v>477</v>
      </c>
      <c r="C91" s="59" t="s">
        <v>601</v>
      </c>
      <c r="D91" s="59" t="s">
        <v>602</v>
      </c>
      <c r="E91" s="60" t="s">
        <v>492</v>
      </c>
      <c r="F91" s="92" t="s">
        <v>481</v>
      </c>
      <c r="G91" s="58"/>
      <c r="H91" s="106"/>
    </row>
    <row r="92" spans="1:8" s="51" customFormat="1" ht="38.25" customHeight="1" x14ac:dyDescent="0.25">
      <c r="A92" s="57">
        <f t="shared" si="1"/>
        <v>82</v>
      </c>
      <c r="B92" s="89" t="s">
        <v>477</v>
      </c>
      <c r="C92" s="59" t="s">
        <v>603</v>
      </c>
      <c r="D92" s="59" t="s">
        <v>498</v>
      </c>
      <c r="E92" s="60" t="s">
        <v>492</v>
      </c>
      <c r="F92" s="92" t="s">
        <v>481</v>
      </c>
      <c r="G92" s="58"/>
      <c r="H92" s="106"/>
    </row>
    <row r="93" spans="1:8" s="51" customFormat="1" ht="38.25" customHeight="1" x14ac:dyDescent="0.25">
      <c r="A93" s="57">
        <f t="shared" si="1"/>
        <v>83</v>
      </c>
      <c r="B93" s="89" t="s">
        <v>477</v>
      </c>
      <c r="C93" s="59" t="s">
        <v>604</v>
      </c>
      <c r="D93" s="59" t="s">
        <v>508</v>
      </c>
      <c r="E93" s="60" t="s">
        <v>480</v>
      </c>
      <c r="F93" s="92" t="s">
        <v>481</v>
      </c>
      <c r="G93" s="58"/>
      <c r="H93" s="106"/>
    </row>
    <row r="94" spans="1:8" s="51" customFormat="1" ht="38.25" customHeight="1" x14ac:dyDescent="0.25">
      <c r="A94" s="57">
        <f t="shared" si="1"/>
        <v>84</v>
      </c>
      <c r="B94" s="89" t="s">
        <v>477</v>
      </c>
      <c r="C94" s="59" t="s">
        <v>605</v>
      </c>
      <c r="D94" s="59" t="s">
        <v>592</v>
      </c>
      <c r="E94" s="60" t="s">
        <v>480</v>
      </c>
      <c r="F94" s="92" t="s">
        <v>481</v>
      </c>
      <c r="G94" s="58"/>
      <c r="H94" s="106"/>
    </row>
    <row r="95" spans="1:8" s="51" customFormat="1" ht="38.25" customHeight="1" x14ac:dyDescent="0.25">
      <c r="A95" s="57">
        <f t="shared" si="1"/>
        <v>85</v>
      </c>
      <c r="B95" s="89" t="s">
        <v>477</v>
      </c>
      <c r="C95" s="59" t="s">
        <v>606</v>
      </c>
      <c r="D95" s="59" t="s">
        <v>607</v>
      </c>
      <c r="E95" s="60" t="s">
        <v>480</v>
      </c>
      <c r="F95" s="92" t="s">
        <v>481</v>
      </c>
      <c r="G95" s="58"/>
      <c r="H95" s="106"/>
    </row>
    <row r="96" spans="1:8" s="51" customFormat="1" ht="38.25" customHeight="1" x14ac:dyDescent="0.25">
      <c r="A96" s="57">
        <f t="shared" si="1"/>
        <v>86</v>
      </c>
      <c r="B96" s="89" t="s">
        <v>477</v>
      </c>
      <c r="C96" s="59" t="s">
        <v>608</v>
      </c>
      <c r="D96" s="59" t="s">
        <v>550</v>
      </c>
      <c r="E96" s="60" t="s">
        <v>492</v>
      </c>
      <c r="F96" s="92" t="s">
        <v>481</v>
      </c>
      <c r="G96" s="58"/>
      <c r="H96" s="106"/>
    </row>
    <row r="97" spans="1:8" s="51" customFormat="1" ht="38.25" customHeight="1" x14ac:dyDescent="0.25">
      <c r="A97" s="57">
        <f t="shared" si="1"/>
        <v>87</v>
      </c>
      <c r="B97" s="89" t="s">
        <v>477</v>
      </c>
      <c r="C97" s="59" t="s">
        <v>609</v>
      </c>
      <c r="D97" s="59" t="s">
        <v>610</v>
      </c>
      <c r="E97" s="60" t="s">
        <v>480</v>
      </c>
      <c r="F97" s="92" t="s">
        <v>481</v>
      </c>
      <c r="G97" s="58"/>
      <c r="H97" s="106"/>
    </row>
    <row r="98" spans="1:8" s="51" customFormat="1" ht="38.25" customHeight="1" x14ac:dyDescent="0.25">
      <c r="A98" s="57">
        <f t="shared" si="1"/>
        <v>88</v>
      </c>
      <c r="B98" s="89" t="s">
        <v>477</v>
      </c>
      <c r="C98" s="59" t="s">
        <v>611</v>
      </c>
      <c r="D98" s="59" t="s">
        <v>612</v>
      </c>
      <c r="E98" s="60" t="s">
        <v>480</v>
      </c>
      <c r="F98" s="92" t="s">
        <v>481</v>
      </c>
      <c r="G98" s="58"/>
      <c r="H98" s="106"/>
    </row>
    <row r="99" spans="1:8" s="51" customFormat="1" ht="38.25" customHeight="1" x14ac:dyDescent="0.25">
      <c r="A99" s="57">
        <f t="shared" si="1"/>
        <v>89</v>
      </c>
      <c r="B99" s="89" t="s">
        <v>477</v>
      </c>
      <c r="C99" s="59" t="s">
        <v>613</v>
      </c>
      <c r="D99" s="59" t="s">
        <v>550</v>
      </c>
      <c r="E99" s="60" t="s">
        <v>492</v>
      </c>
      <c r="F99" s="92" t="s">
        <v>481</v>
      </c>
      <c r="G99" s="58"/>
      <c r="H99" s="106"/>
    </row>
    <row r="100" spans="1:8" s="51" customFormat="1" ht="38.25" customHeight="1" x14ac:dyDescent="0.25">
      <c r="A100" s="57">
        <f t="shared" si="1"/>
        <v>90</v>
      </c>
      <c r="B100" s="89" t="s">
        <v>477</v>
      </c>
      <c r="C100" s="59" t="s">
        <v>614</v>
      </c>
      <c r="D100" s="59" t="s">
        <v>579</v>
      </c>
      <c r="E100" s="60" t="s">
        <v>489</v>
      </c>
      <c r="F100" s="92" t="s">
        <v>481</v>
      </c>
      <c r="G100" s="58"/>
      <c r="H100" s="106"/>
    </row>
    <row r="101" spans="1:8" s="51" customFormat="1" ht="38.25" customHeight="1" x14ac:dyDescent="0.25">
      <c r="A101" s="57">
        <f t="shared" si="1"/>
        <v>91</v>
      </c>
      <c r="B101" s="89" t="s">
        <v>477</v>
      </c>
      <c r="C101" s="59" t="s">
        <v>615</v>
      </c>
      <c r="D101" s="59" t="s">
        <v>592</v>
      </c>
      <c r="E101" s="60" t="s">
        <v>480</v>
      </c>
      <c r="F101" s="92" t="s">
        <v>481</v>
      </c>
      <c r="G101" s="58"/>
      <c r="H101" s="106"/>
    </row>
    <row r="102" spans="1:8" s="51" customFormat="1" ht="38.25" customHeight="1" x14ac:dyDescent="0.25">
      <c r="A102" s="57">
        <f t="shared" si="1"/>
        <v>92</v>
      </c>
      <c r="B102" s="89" t="s">
        <v>477</v>
      </c>
      <c r="C102" s="59" t="s">
        <v>616</v>
      </c>
      <c r="D102" s="59" t="s">
        <v>513</v>
      </c>
      <c r="E102" s="60" t="s">
        <v>480</v>
      </c>
      <c r="F102" s="92" t="s">
        <v>481</v>
      </c>
      <c r="G102" s="58"/>
      <c r="H102" s="106"/>
    </row>
    <row r="103" spans="1:8" s="51" customFormat="1" ht="38.25" customHeight="1" x14ac:dyDescent="0.25">
      <c r="A103" s="57">
        <f t="shared" si="1"/>
        <v>93</v>
      </c>
      <c r="B103" s="89" t="s">
        <v>477</v>
      </c>
      <c r="C103" s="59" t="s">
        <v>617</v>
      </c>
      <c r="D103" s="59" t="s">
        <v>610</v>
      </c>
      <c r="E103" s="60" t="s">
        <v>480</v>
      </c>
      <c r="F103" s="92" t="s">
        <v>481</v>
      </c>
      <c r="G103" s="58"/>
      <c r="H103" s="106"/>
    </row>
    <row r="104" spans="1:8" s="51" customFormat="1" ht="38.25" customHeight="1" x14ac:dyDescent="0.25">
      <c r="A104" s="57">
        <f t="shared" si="1"/>
        <v>94</v>
      </c>
      <c r="B104" s="89" t="s">
        <v>477</v>
      </c>
      <c r="C104" s="59" t="s">
        <v>618</v>
      </c>
      <c r="D104" s="59" t="s">
        <v>498</v>
      </c>
      <c r="E104" s="60" t="s">
        <v>496</v>
      </c>
      <c r="F104" s="92" t="s">
        <v>481</v>
      </c>
      <c r="G104" s="58"/>
      <c r="H104" s="106"/>
    </row>
    <row r="105" spans="1:8" s="51" customFormat="1" ht="38.25" customHeight="1" x14ac:dyDescent="0.25">
      <c r="A105" s="57">
        <f t="shared" si="1"/>
        <v>95</v>
      </c>
      <c r="B105" s="89" t="s">
        <v>477</v>
      </c>
      <c r="C105" s="59" t="s">
        <v>619</v>
      </c>
      <c r="D105" s="59" t="s">
        <v>620</v>
      </c>
      <c r="E105" s="60" t="s">
        <v>489</v>
      </c>
      <c r="F105" s="92" t="s">
        <v>481</v>
      </c>
      <c r="G105" s="58"/>
      <c r="H105" s="106"/>
    </row>
    <row r="106" spans="1:8" s="51" customFormat="1" ht="38.25" customHeight="1" x14ac:dyDescent="0.25">
      <c r="A106" s="57">
        <f t="shared" si="1"/>
        <v>96</v>
      </c>
      <c r="B106" s="89" t="s">
        <v>477</v>
      </c>
      <c r="C106" s="59" t="s">
        <v>621</v>
      </c>
      <c r="D106" s="59" t="s">
        <v>504</v>
      </c>
      <c r="E106" s="60" t="s">
        <v>496</v>
      </c>
      <c r="F106" s="92" t="s">
        <v>481</v>
      </c>
      <c r="G106" s="58"/>
      <c r="H106" s="106"/>
    </row>
    <row r="107" spans="1:8" s="51" customFormat="1" ht="38.25" customHeight="1" x14ac:dyDescent="0.25">
      <c r="A107" s="57">
        <f t="shared" si="1"/>
        <v>97</v>
      </c>
      <c r="B107" s="89" t="s">
        <v>477</v>
      </c>
      <c r="C107" s="59" t="s">
        <v>622</v>
      </c>
      <c r="D107" s="59" t="s">
        <v>623</v>
      </c>
      <c r="E107" s="60" t="s">
        <v>492</v>
      </c>
      <c r="F107" s="92" t="s">
        <v>481</v>
      </c>
      <c r="G107" s="58"/>
      <c r="H107" s="106"/>
    </row>
    <row r="108" spans="1:8" s="51" customFormat="1" ht="38.25" customHeight="1" x14ac:dyDescent="0.25">
      <c r="A108" s="57">
        <f t="shared" si="1"/>
        <v>98</v>
      </c>
      <c r="B108" s="89" t="s">
        <v>477</v>
      </c>
      <c r="C108" s="59" t="s">
        <v>624</v>
      </c>
      <c r="D108" s="59" t="s">
        <v>625</v>
      </c>
      <c r="E108" s="60" t="s">
        <v>480</v>
      </c>
      <c r="F108" s="92" t="s">
        <v>481</v>
      </c>
      <c r="G108" s="58"/>
      <c r="H108" s="106"/>
    </row>
    <row r="109" spans="1:8" s="51" customFormat="1" ht="38.25" customHeight="1" x14ac:dyDescent="0.25">
      <c r="A109" s="57">
        <f t="shared" si="1"/>
        <v>99</v>
      </c>
      <c r="B109" s="89" t="s">
        <v>477</v>
      </c>
      <c r="C109" s="59" t="s">
        <v>626</v>
      </c>
      <c r="D109" s="59" t="s">
        <v>520</v>
      </c>
      <c r="E109" s="60" t="s">
        <v>489</v>
      </c>
      <c r="F109" s="92" t="s">
        <v>481</v>
      </c>
      <c r="G109" s="58"/>
      <c r="H109" s="106"/>
    </row>
    <row r="110" spans="1:8" s="51" customFormat="1" ht="38.25" customHeight="1" x14ac:dyDescent="0.25">
      <c r="A110" s="57">
        <f t="shared" si="1"/>
        <v>100</v>
      </c>
      <c r="B110" s="89" t="s">
        <v>477</v>
      </c>
      <c r="C110" s="59" t="s">
        <v>627</v>
      </c>
      <c r="D110" s="59" t="s">
        <v>628</v>
      </c>
      <c r="E110" s="60" t="s">
        <v>492</v>
      </c>
      <c r="F110" s="92" t="s">
        <v>481</v>
      </c>
      <c r="G110" s="58"/>
      <c r="H110" s="106"/>
    </row>
    <row r="111" spans="1:8" s="51" customFormat="1" ht="38.25" customHeight="1" x14ac:dyDescent="0.25">
      <c r="A111" s="57">
        <f t="shared" si="1"/>
        <v>101</v>
      </c>
      <c r="B111" s="89" t="s">
        <v>477</v>
      </c>
      <c r="C111" s="59" t="s">
        <v>629</v>
      </c>
      <c r="D111" s="59" t="s">
        <v>498</v>
      </c>
      <c r="E111" s="60" t="s">
        <v>489</v>
      </c>
      <c r="F111" s="92" t="s">
        <v>481</v>
      </c>
      <c r="G111" s="58"/>
      <c r="H111" s="106"/>
    </row>
    <row r="112" spans="1:8" s="51" customFormat="1" ht="38.25" customHeight="1" x14ac:dyDescent="0.25">
      <c r="A112" s="57">
        <f t="shared" si="1"/>
        <v>102</v>
      </c>
      <c r="B112" s="89" t="s">
        <v>477</v>
      </c>
      <c r="C112" s="59" t="s">
        <v>630</v>
      </c>
      <c r="D112" s="59" t="s">
        <v>520</v>
      </c>
      <c r="E112" s="60" t="s">
        <v>489</v>
      </c>
      <c r="F112" s="92" t="s">
        <v>481</v>
      </c>
      <c r="G112" s="58"/>
      <c r="H112" s="106"/>
    </row>
    <row r="113" spans="1:8" s="51" customFormat="1" ht="38.25" customHeight="1" x14ac:dyDescent="0.25">
      <c r="A113" s="57">
        <f t="shared" si="1"/>
        <v>103</v>
      </c>
      <c r="B113" s="89" t="s">
        <v>477</v>
      </c>
      <c r="C113" s="59" t="s">
        <v>631</v>
      </c>
      <c r="D113" s="59" t="s">
        <v>632</v>
      </c>
      <c r="E113" s="60" t="s">
        <v>480</v>
      </c>
      <c r="F113" s="92" t="s">
        <v>481</v>
      </c>
      <c r="G113" s="58"/>
      <c r="H113" s="106"/>
    </row>
    <row r="114" spans="1:8" s="51" customFormat="1" ht="38.25" customHeight="1" x14ac:dyDescent="0.25">
      <c r="A114" s="57">
        <f t="shared" si="1"/>
        <v>104</v>
      </c>
      <c r="B114" s="89" t="s">
        <v>477</v>
      </c>
      <c r="C114" s="59" t="s">
        <v>633</v>
      </c>
      <c r="D114" s="59" t="s">
        <v>513</v>
      </c>
      <c r="E114" s="60" t="s">
        <v>533</v>
      </c>
      <c r="F114" s="92" t="s">
        <v>481</v>
      </c>
      <c r="G114" s="58"/>
      <c r="H114" s="106"/>
    </row>
    <row r="115" spans="1:8" s="51" customFormat="1" ht="38.25" customHeight="1" x14ac:dyDescent="0.25">
      <c r="A115" s="57">
        <f t="shared" si="1"/>
        <v>105</v>
      </c>
      <c r="B115" s="89" t="s">
        <v>477</v>
      </c>
      <c r="C115" s="59" t="s">
        <v>634</v>
      </c>
      <c r="D115" s="59" t="s">
        <v>635</v>
      </c>
      <c r="E115" s="60" t="s">
        <v>492</v>
      </c>
      <c r="F115" s="92" t="s">
        <v>481</v>
      </c>
      <c r="G115" s="58"/>
      <c r="H115" s="106"/>
    </row>
    <row r="116" spans="1:8" s="51" customFormat="1" ht="38.25" customHeight="1" x14ac:dyDescent="0.25">
      <c r="A116" s="57">
        <f t="shared" si="1"/>
        <v>106</v>
      </c>
      <c r="B116" s="89" t="s">
        <v>477</v>
      </c>
      <c r="C116" s="59" t="s">
        <v>636</v>
      </c>
      <c r="D116" s="59" t="s">
        <v>513</v>
      </c>
      <c r="E116" s="60" t="s">
        <v>533</v>
      </c>
      <c r="F116" s="92" t="s">
        <v>481</v>
      </c>
      <c r="G116" s="58"/>
      <c r="H116" s="106"/>
    </row>
    <row r="117" spans="1:8" s="51" customFormat="1" ht="38.25" customHeight="1" x14ac:dyDescent="0.25">
      <c r="A117" s="57">
        <f t="shared" si="1"/>
        <v>107</v>
      </c>
      <c r="B117" s="89" t="s">
        <v>477</v>
      </c>
      <c r="C117" s="59" t="s">
        <v>637</v>
      </c>
      <c r="D117" s="59" t="s">
        <v>510</v>
      </c>
      <c r="E117" s="60" t="s">
        <v>489</v>
      </c>
      <c r="F117" s="92" t="s">
        <v>481</v>
      </c>
      <c r="G117" s="58"/>
      <c r="H117" s="106">
        <v>978</v>
      </c>
    </row>
    <row r="118" spans="1:8" s="51" customFormat="1" ht="38.25" customHeight="1" x14ac:dyDescent="0.25">
      <c r="A118" s="57">
        <f t="shared" si="1"/>
        <v>108</v>
      </c>
      <c r="B118" s="89" t="s">
        <v>477</v>
      </c>
      <c r="C118" s="59" t="s">
        <v>638</v>
      </c>
      <c r="D118" s="59" t="s">
        <v>639</v>
      </c>
      <c r="E118" s="60" t="s">
        <v>533</v>
      </c>
      <c r="F118" s="92" t="s">
        <v>481</v>
      </c>
      <c r="G118" s="58"/>
      <c r="H118" s="106"/>
    </row>
    <row r="119" spans="1:8" s="51" customFormat="1" ht="38.25" customHeight="1" x14ac:dyDescent="0.25">
      <c r="A119" s="57">
        <f t="shared" si="1"/>
        <v>109</v>
      </c>
      <c r="B119" s="89" t="s">
        <v>477</v>
      </c>
      <c r="C119" s="59" t="s">
        <v>640</v>
      </c>
      <c r="D119" s="59" t="s">
        <v>579</v>
      </c>
      <c r="E119" s="60" t="s">
        <v>489</v>
      </c>
      <c r="F119" s="92" t="s">
        <v>481</v>
      </c>
      <c r="G119" s="58"/>
      <c r="H119" s="106"/>
    </row>
    <row r="120" spans="1:8" s="51" customFormat="1" ht="38.25" customHeight="1" x14ac:dyDescent="0.25">
      <c r="A120" s="57">
        <f t="shared" si="1"/>
        <v>110</v>
      </c>
      <c r="B120" s="89" t="s">
        <v>477</v>
      </c>
      <c r="C120" s="59" t="s">
        <v>641</v>
      </c>
      <c r="D120" s="59" t="s">
        <v>548</v>
      </c>
      <c r="E120" s="60" t="s">
        <v>489</v>
      </c>
      <c r="F120" s="92" t="s">
        <v>481</v>
      </c>
      <c r="G120" s="58"/>
      <c r="H120" s="106"/>
    </row>
    <row r="121" spans="1:8" s="51" customFormat="1" ht="38.25" customHeight="1" x14ac:dyDescent="0.25">
      <c r="A121" s="57">
        <f t="shared" si="1"/>
        <v>111</v>
      </c>
      <c r="B121" s="89" t="s">
        <v>477</v>
      </c>
      <c r="C121" s="59" t="s">
        <v>642</v>
      </c>
      <c r="D121" s="59" t="s">
        <v>479</v>
      </c>
      <c r="E121" s="60" t="s">
        <v>533</v>
      </c>
      <c r="F121" s="92" t="s">
        <v>481</v>
      </c>
      <c r="G121" s="58"/>
      <c r="H121" s="106"/>
    </row>
    <row r="122" spans="1:8" s="51" customFormat="1" ht="38.25" customHeight="1" x14ac:dyDescent="0.25">
      <c r="A122" s="57">
        <f t="shared" si="1"/>
        <v>112</v>
      </c>
      <c r="B122" s="89" t="s">
        <v>477</v>
      </c>
      <c r="C122" s="59" t="s">
        <v>643</v>
      </c>
      <c r="D122" s="59" t="s">
        <v>639</v>
      </c>
      <c r="E122" s="60" t="s">
        <v>533</v>
      </c>
      <c r="F122" s="92" t="s">
        <v>481</v>
      </c>
      <c r="G122" s="58"/>
      <c r="H122" s="106"/>
    </row>
    <row r="123" spans="1:8" s="51" customFormat="1" ht="38.25" customHeight="1" x14ac:dyDescent="0.25">
      <c r="A123" s="57">
        <f t="shared" si="1"/>
        <v>113</v>
      </c>
      <c r="B123" s="89" t="s">
        <v>477</v>
      </c>
      <c r="C123" s="59" t="s">
        <v>644</v>
      </c>
      <c r="D123" s="59" t="s">
        <v>513</v>
      </c>
      <c r="E123" s="60" t="s">
        <v>489</v>
      </c>
      <c r="F123" s="92" t="s">
        <v>481</v>
      </c>
      <c r="G123" s="58"/>
      <c r="H123" s="106"/>
    </row>
    <row r="124" spans="1:8" s="51" customFormat="1" ht="38.25" customHeight="1" x14ac:dyDescent="0.25">
      <c r="A124" s="57">
        <f t="shared" si="1"/>
        <v>114</v>
      </c>
      <c r="B124" s="89" t="s">
        <v>477</v>
      </c>
      <c r="C124" s="59" t="s">
        <v>645</v>
      </c>
      <c r="D124" s="59" t="s">
        <v>513</v>
      </c>
      <c r="E124" s="60" t="s">
        <v>480</v>
      </c>
      <c r="F124" s="92" t="s">
        <v>481</v>
      </c>
      <c r="G124" s="58"/>
      <c r="H124" s="106"/>
    </row>
    <row r="125" spans="1:8" s="51" customFormat="1" ht="38.25" customHeight="1" x14ac:dyDescent="0.25">
      <c r="A125" s="57">
        <f t="shared" si="1"/>
        <v>115</v>
      </c>
      <c r="B125" s="89" t="s">
        <v>477</v>
      </c>
      <c r="C125" s="59" t="s">
        <v>646</v>
      </c>
      <c r="D125" s="59" t="s">
        <v>513</v>
      </c>
      <c r="E125" s="60" t="s">
        <v>533</v>
      </c>
      <c r="F125" s="92" t="s">
        <v>481</v>
      </c>
      <c r="G125" s="58"/>
      <c r="H125" s="106"/>
    </row>
    <row r="126" spans="1:8" s="51" customFormat="1" ht="38.25" customHeight="1" x14ac:dyDescent="0.25">
      <c r="A126" s="57">
        <f t="shared" si="1"/>
        <v>116</v>
      </c>
      <c r="B126" s="89" t="s">
        <v>477</v>
      </c>
      <c r="C126" s="59" t="s">
        <v>647</v>
      </c>
      <c r="D126" s="59" t="s">
        <v>648</v>
      </c>
      <c r="E126" s="60" t="s">
        <v>496</v>
      </c>
      <c r="F126" s="92" t="s">
        <v>481</v>
      </c>
      <c r="G126" s="58"/>
      <c r="H126" s="106"/>
    </row>
    <row r="127" spans="1:8" s="51" customFormat="1" ht="38.25" customHeight="1" x14ac:dyDescent="0.25">
      <c r="A127" s="57">
        <f t="shared" si="1"/>
        <v>117</v>
      </c>
      <c r="B127" s="89" t="s">
        <v>477</v>
      </c>
      <c r="C127" s="59" t="s">
        <v>649</v>
      </c>
      <c r="D127" s="59" t="s">
        <v>520</v>
      </c>
      <c r="E127" s="60" t="s">
        <v>480</v>
      </c>
      <c r="F127" s="92" t="s">
        <v>481</v>
      </c>
      <c r="G127" s="58"/>
      <c r="H127" s="106"/>
    </row>
    <row r="128" spans="1:8" s="51" customFormat="1" ht="38.25" customHeight="1" x14ac:dyDescent="0.25">
      <c r="A128" s="57">
        <f t="shared" si="1"/>
        <v>118</v>
      </c>
      <c r="B128" s="89" t="s">
        <v>477</v>
      </c>
      <c r="C128" s="59" t="s">
        <v>650</v>
      </c>
      <c r="D128" s="59" t="s">
        <v>651</v>
      </c>
      <c r="E128" s="60" t="s">
        <v>480</v>
      </c>
      <c r="F128" s="92" t="s">
        <v>481</v>
      </c>
      <c r="G128" s="58"/>
      <c r="H128" s="106"/>
    </row>
    <row r="129" spans="1:8" s="51" customFormat="1" ht="38.25" customHeight="1" x14ac:dyDescent="0.25">
      <c r="A129" s="57">
        <f t="shared" si="1"/>
        <v>119</v>
      </c>
      <c r="B129" s="89" t="s">
        <v>477</v>
      </c>
      <c r="C129" s="59" t="s">
        <v>652</v>
      </c>
      <c r="D129" s="59" t="s">
        <v>516</v>
      </c>
      <c r="E129" s="60" t="s">
        <v>496</v>
      </c>
      <c r="F129" s="92" t="s">
        <v>481</v>
      </c>
      <c r="G129" s="58"/>
      <c r="H129" s="106"/>
    </row>
    <row r="130" spans="1:8" s="51" customFormat="1" ht="38.25" customHeight="1" x14ac:dyDescent="0.25">
      <c r="A130" s="57">
        <f t="shared" si="1"/>
        <v>120</v>
      </c>
      <c r="B130" s="89" t="s">
        <v>477</v>
      </c>
      <c r="C130" s="59" t="s">
        <v>653</v>
      </c>
      <c r="D130" s="59" t="s">
        <v>654</v>
      </c>
      <c r="E130" s="60" t="s">
        <v>480</v>
      </c>
      <c r="F130" s="92" t="s">
        <v>481</v>
      </c>
      <c r="G130" s="58"/>
      <c r="H130" s="106"/>
    </row>
    <row r="131" spans="1:8" s="51" customFormat="1" ht="38.25" customHeight="1" x14ac:dyDescent="0.25">
      <c r="A131" s="57">
        <f t="shared" si="1"/>
        <v>121</v>
      </c>
      <c r="B131" s="89" t="s">
        <v>477</v>
      </c>
      <c r="C131" s="59" t="s">
        <v>655</v>
      </c>
      <c r="D131" s="59" t="s">
        <v>498</v>
      </c>
      <c r="E131" s="60" t="s">
        <v>492</v>
      </c>
      <c r="F131" s="92" t="s">
        <v>481</v>
      </c>
      <c r="G131" s="58"/>
      <c r="H131" s="106"/>
    </row>
    <row r="132" spans="1:8" s="51" customFormat="1" ht="38.25" customHeight="1" x14ac:dyDescent="0.25">
      <c r="A132" s="57">
        <f t="shared" si="1"/>
        <v>122</v>
      </c>
      <c r="B132" s="89" t="s">
        <v>477</v>
      </c>
      <c r="C132" s="59" t="s">
        <v>656</v>
      </c>
      <c r="D132" s="59" t="s">
        <v>579</v>
      </c>
      <c r="E132" s="60" t="s">
        <v>533</v>
      </c>
      <c r="F132" s="92" t="s">
        <v>481</v>
      </c>
      <c r="G132" s="58"/>
      <c r="H132" s="106"/>
    </row>
    <row r="133" spans="1:8" s="51" customFormat="1" ht="38.25" customHeight="1" x14ac:dyDescent="0.25">
      <c r="A133" s="57">
        <f t="shared" si="1"/>
        <v>123</v>
      </c>
      <c r="B133" s="89" t="s">
        <v>477</v>
      </c>
      <c r="C133" s="59" t="s">
        <v>657</v>
      </c>
      <c r="D133" s="59" t="s">
        <v>602</v>
      </c>
      <c r="E133" s="60" t="s">
        <v>492</v>
      </c>
      <c r="F133" s="92" t="s">
        <v>481</v>
      </c>
      <c r="G133" s="58"/>
      <c r="H133" s="106"/>
    </row>
    <row r="134" spans="1:8" s="51" customFormat="1" ht="38.25" customHeight="1" x14ac:dyDescent="0.25">
      <c r="A134" s="57">
        <f t="shared" si="1"/>
        <v>124</v>
      </c>
      <c r="B134" s="89" t="s">
        <v>477</v>
      </c>
      <c r="C134" s="59" t="s">
        <v>658</v>
      </c>
      <c r="D134" s="59" t="s">
        <v>498</v>
      </c>
      <c r="E134" s="60" t="s">
        <v>492</v>
      </c>
      <c r="F134" s="92" t="s">
        <v>481</v>
      </c>
      <c r="G134" s="58"/>
      <c r="H134" s="106"/>
    </row>
    <row r="135" spans="1:8" s="51" customFormat="1" ht="38.25" customHeight="1" x14ac:dyDescent="0.25">
      <c r="A135" s="57">
        <f t="shared" si="1"/>
        <v>125</v>
      </c>
      <c r="B135" s="89" t="s">
        <v>477</v>
      </c>
      <c r="C135" s="59" t="s">
        <v>659</v>
      </c>
      <c r="D135" s="59" t="s">
        <v>520</v>
      </c>
      <c r="E135" s="60" t="s">
        <v>480</v>
      </c>
      <c r="F135" s="92" t="s">
        <v>481</v>
      </c>
      <c r="G135" s="58"/>
      <c r="H135" s="106"/>
    </row>
    <row r="136" spans="1:8" s="51" customFormat="1" ht="38.25" customHeight="1" x14ac:dyDescent="0.25">
      <c r="A136" s="57">
        <f t="shared" si="1"/>
        <v>126</v>
      </c>
      <c r="B136" s="89" t="s">
        <v>477</v>
      </c>
      <c r="C136" s="59" t="s">
        <v>660</v>
      </c>
      <c r="D136" s="59" t="s">
        <v>579</v>
      </c>
      <c r="E136" s="60" t="s">
        <v>480</v>
      </c>
      <c r="F136" s="92" t="s">
        <v>481</v>
      </c>
      <c r="G136" s="58"/>
      <c r="H136" s="106"/>
    </row>
    <row r="137" spans="1:8" s="51" customFormat="1" ht="38.25" customHeight="1" x14ac:dyDescent="0.25">
      <c r="A137" s="57">
        <f t="shared" si="1"/>
        <v>127</v>
      </c>
      <c r="B137" s="89" t="s">
        <v>477</v>
      </c>
      <c r="C137" s="59" t="s">
        <v>661</v>
      </c>
      <c r="D137" s="59" t="s">
        <v>550</v>
      </c>
      <c r="E137" s="60">
        <v>12000</v>
      </c>
      <c r="F137" s="92" t="s">
        <v>481</v>
      </c>
      <c r="G137" s="58"/>
      <c r="H137" s="106"/>
    </row>
    <row r="138" spans="1:8" s="51" customFormat="1" ht="38.25" customHeight="1" x14ac:dyDescent="0.25">
      <c r="A138" s="57">
        <f t="shared" si="1"/>
        <v>128</v>
      </c>
      <c r="B138" s="89" t="s">
        <v>477</v>
      </c>
      <c r="C138" s="59" t="s">
        <v>662</v>
      </c>
      <c r="D138" s="59" t="s">
        <v>663</v>
      </c>
      <c r="E138" s="60" t="s">
        <v>492</v>
      </c>
      <c r="F138" s="92" t="s">
        <v>481</v>
      </c>
      <c r="G138" s="58"/>
      <c r="H138" s="106"/>
    </row>
    <row r="139" spans="1:8" s="51" customFormat="1" ht="38.25" customHeight="1" x14ac:dyDescent="0.25">
      <c r="A139" s="57">
        <f t="shared" si="1"/>
        <v>129</v>
      </c>
      <c r="B139" s="89" t="s">
        <v>477</v>
      </c>
      <c r="C139" s="59" t="s">
        <v>664</v>
      </c>
      <c r="D139" s="59" t="s">
        <v>587</v>
      </c>
      <c r="E139" s="60" t="s">
        <v>492</v>
      </c>
      <c r="F139" s="92" t="s">
        <v>481</v>
      </c>
      <c r="G139" s="58"/>
      <c r="H139" s="106"/>
    </row>
    <row r="140" spans="1:8" s="51" customFormat="1" ht="38.25" customHeight="1" x14ac:dyDescent="0.25">
      <c r="A140" s="57">
        <f t="shared" si="1"/>
        <v>130</v>
      </c>
      <c r="B140" s="89" t="s">
        <v>477</v>
      </c>
      <c r="C140" s="59" t="s">
        <v>665</v>
      </c>
      <c r="D140" s="59" t="s">
        <v>498</v>
      </c>
      <c r="E140" s="60" t="s">
        <v>492</v>
      </c>
      <c r="F140" s="92" t="s">
        <v>481</v>
      </c>
      <c r="G140" s="58"/>
      <c r="H140" s="106"/>
    </row>
    <row r="141" spans="1:8" s="51" customFormat="1" ht="38.25" customHeight="1" x14ac:dyDescent="0.25">
      <c r="A141" s="57">
        <f t="shared" ref="A141:A204" si="2">A140+1</f>
        <v>131</v>
      </c>
      <c r="B141" s="89" t="s">
        <v>477</v>
      </c>
      <c r="C141" s="59" t="s">
        <v>666</v>
      </c>
      <c r="D141" s="59" t="s">
        <v>498</v>
      </c>
      <c r="E141" s="60" t="s">
        <v>496</v>
      </c>
      <c r="F141" s="92" t="s">
        <v>481</v>
      </c>
      <c r="G141" s="58"/>
      <c r="H141" s="106"/>
    </row>
    <row r="142" spans="1:8" s="51" customFormat="1" ht="38.25" customHeight="1" x14ac:dyDescent="0.25">
      <c r="A142" s="57">
        <f t="shared" si="2"/>
        <v>132</v>
      </c>
      <c r="B142" s="89" t="s">
        <v>477</v>
      </c>
      <c r="C142" s="59" t="s">
        <v>667</v>
      </c>
      <c r="D142" s="59" t="s">
        <v>498</v>
      </c>
      <c r="E142" s="60" t="s">
        <v>492</v>
      </c>
      <c r="F142" s="92" t="s">
        <v>481</v>
      </c>
      <c r="G142" s="58"/>
      <c r="H142" s="106">
        <v>1510</v>
      </c>
    </row>
    <row r="143" spans="1:8" s="51" customFormat="1" ht="38.25" customHeight="1" x14ac:dyDescent="0.25">
      <c r="A143" s="57">
        <f t="shared" si="2"/>
        <v>133</v>
      </c>
      <c r="B143" s="89" t="s">
        <v>477</v>
      </c>
      <c r="C143" s="59" t="s">
        <v>668</v>
      </c>
      <c r="D143" s="59" t="s">
        <v>602</v>
      </c>
      <c r="E143" s="60" t="s">
        <v>492</v>
      </c>
      <c r="F143" s="92" t="s">
        <v>481</v>
      </c>
      <c r="G143" s="58"/>
      <c r="H143" s="106"/>
    </row>
    <row r="144" spans="1:8" s="51" customFormat="1" ht="38.25" customHeight="1" x14ac:dyDescent="0.25">
      <c r="A144" s="57">
        <f t="shared" si="2"/>
        <v>134</v>
      </c>
      <c r="B144" s="89" t="s">
        <v>477</v>
      </c>
      <c r="C144" s="59" t="s">
        <v>669</v>
      </c>
      <c r="D144" s="59" t="s">
        <v>488</v>
      </c>
      <c r="E144" s="60" t="s">
        <v>533</v>
      </c>
      <c r="F144" s="92" t="s">
        <v>481</v>
      </c>
      <c r="G144" s="58"/>
      <c r="H144" s="106"/>
    </row>
    <row r="145" spans="1:8" s="51" customFormat="1" ht="38.25" customHeight="1" x14ac:dyDescent="0.25">
      <c r="A145" s="57">
        <f t="shared" si="2"/>
        <v>135</v>
      </c>
      <c r="B145" s="89" t="s">
        <v>477</v>
      </c>
      <c r="C145" s="59" t="s">
        <v>670</v>
      </c>
      <c r="D145" s="59" t="s">
        <v>520</v>
      </c>
      <c r="E145" s="60" t="s">
        <v>480</v>
      </c>
      <c r="F145" s="92" t="s">
        <v>481</v>
      </c>
      <c r="G145" s="58"/>
      <c r="H145" s="106"/>
    </row>
    <row r="146" spans="1:8" s="51" customFormat="1" ht="38.25" customHeight="1" x14ac:dyDescent="0.25">
      <c r="A146" s="57">
        <f t="shared" si="2"/>
        <v>136</v>
      </c>
      <c r="B146" s="89" t="s">
        <v>477</v>
      </c>
      <c r="C146" s="59" t="s">
        <v>671</v>
      </c>
      <c r="D146" s="59" t="s">
        <v>520</v>
      </c>
      <c r="E146" s="60" t="s">
        <v>672</v>
      </c>
      <c r="F146" s="92" t="s">
        <v>481</v>
      </c>
      <c r="G146" s="58"/>
      <c r="H146" s="106"/>
    </row>
    <row r="147" spans="1:8" s="51" customFormat="1" ht="38.25" customHeight="1" x14ac:dyDescent="0.25">
      <c r="A147" s="57">
        <f t="shared" si="2"/>
        <v>137</v>
      </c>
      <c r="B147" s="89" t="s">
        <v>477</v>
      </c>
      <c r="C147" s="59" t="s">
        <v>673</v>
      </c>
      <c r="D147" s="59" t="s">
        <v>592</v>
      </c>
      <c r="E147" s="60" t="s">
        <v>480</v>
      </c>
      <c r="F147" s="92" t="s">
        <v>481</v>
      </c>
      <c r="G147" s="58"/>
      <c r="H147" s="106"/>
    </row>
    <row r="148" spans="1:8" s="51" customFormat="1" ht="38.25" customHeight="1" x14ac:dyDescent="0.25">
      <c r="A148" s="57">
        <f t="shared" si="2"/>
        <v>138</v>
      </c>
      <c r="B148" s="89" t="s">
        <v>477</v>
      </c>
      <c r="C148" s="59" t="s">
        <v>674</v>
      </c>
      <c r="D148" s="59" t="s">
        <v>479</v>
      </c>
      <c r="E148" s="60" t="s">
        <v>489</v>
      </c>
      <c r="F148" s="92" t="s">
        <v>481</v>
      </c>
      <c r="G148" s="58"/>
      <c r="H148" s="106"/>
    </row>
    <row r="149" spans="1:8" s="51" customFormat="1" ht="38.25" customHeight="1" x14ac:dyDescent="0.25">
      <c r="A149" s="57">
        <f t="shared" si="2"/>
        <v>139</v>
      </c>
      <c r="B149" s="89" t="s">
        <v>477</v>
      </c>
      <c r="C149" s="59" t="s">
        <v>675</v>
      </c>
      <c r="D149" s="59" t="s">
        <v>639</v>
      </c>
      <c r="E149" s="60" t="s">
        <v>489</v>
      </c>
      <c r="F149" s="92" t="s">
        <v>481</v>
      </c>
      <c r="G149" s="58"/>
      <c r="H149" s="106"/>
    </row>
    <row r="150" spans="1:8" s="51" customFormat="1" ht="38.25" customHeight="1" x14ac:dyDescent="0.25">
      <c r="A150" s="57">
        <f t="shared" si="2"/>
        <v>140</v>
      </c>
      <c r="B150" s="89" t="s">
        <v>477</v>
      </c>
      <c r="C150" s="59" t="s">
        <v>676</v>
      </c>
      <c r="D150" s="59" t="s">
        <v>550</v>
      </c>
      <c r="E150" s="60">
        <v>12000</v>
      </c>
      <c r="F150" s="92" t="s">
        <v>481</v>
      </c>
      <c r="G150" s="58"/>
      <c r="H150" s="106"/>
    </row>
    <row r="151" spans="1:8" s="51" customFormat="1" ht="38.25" customHeight="1" x14ac:dyDescent="0.25">
      <c r="A151" s="57">
        <f t="shared" si="2"/>
        <v>141</v>
      </c>
      <c r="B151" s="89" t="s">
        <v>477</v>
      </c>
      <c r="C151" s="59" t="s">
        <v>677</v>
      </c>
      <c r="D151" s="59" t="s">
        <v>577</v>
      </c>
      <c r="E151" s="60" t="s">
        <v>492</v>
      </c>
      <c r="F151" s="92" t="s">
        <v>481</v>
      </c>
      <c r="G151" s="58"/>
      <c r="H151" s="106"/>
    </row>
    <row r="152" spans="1:8" s="51" customFormat="1" ht="38.25" customHeight="1" x14ac:dyDescent="0.25">
      <c r="A152" s="57">
        <f t="shared" si="2"/>
        <v>142</v>
      </c>
      <c r="B152" s="89" t="s">
        <v>477</v>
      </c>
      <c r="C152" s="59" t="s">
        <v>678</v>
      </c>
      <c r="D152" s="59" t="s">
        <v>520</v>
      </c>
      <c r="E152" s="60" t="s">
        <v>489</v>
      </c>
      <c r="F152" s="92" t="s">
        <v>481</v>
      </c>
      <c r="G152" s="58"/>
      <c r="H152" s="106"/>
    </row>
    <row r="153" spans="1:8" s="51" customFormat="1" ht="38.25" customHeight="1" x14ac:dyDescent="0.25">
      <c r="A153" s="57">
        <f t="shared" si="2"/>
        <v>143</v>
      </c>
      <c r="B153" s="89" t="s">
        <v>477</v>
      </c>
      <c r="C153" s="59" t="s">
        <v>679</v>
      </c>
      <c r="D153" s="59" t="s">
        <v>479</v>
      </c>
      <c r="E153" s="60" t="s">
        <v>480</v>
      </c>
      <c r="F153" s="92" t="s">
        <v>481</v>
      </c>
      <c r="G153" s="58"/>
      <c r="H153" s="106"/>
    </row>
    <row r="154" spans="1:8" s="51" customFormat="1" ht="38.25" customHeight="1" x14ac:dyDescent="0.25">
      <c r="A154" s="57">
        <f t="shared" si="2"/>
        <v>144</v>
      </c>
      <c r="B154" s="89" t="s">
        <v>477</v>
      </c>
      <c r="C154" s="59" t="s">
        <v>680</v>
      </c>
      <c r="D154" s="59" t="s">
        <v>520</v>
      </c>
      <c r="E154" s="60" t="s">
        <v>533</v>
      </c>
      <c r="F154" s="92" t="s">
        <v>481</v>
      </c>
      <c r="G154" s="58"/>
      <c r="H154" s="106"/>
    </row>
    <row r="155" spans="1:8" s="51" customFormat="1" ht="38.25" customHeight="1" x14ac:dyDescent="0.25">
      <c r="A155" s="57">
        <f t="shared" si="2"/>
        <v>145</v>
      </c>
      <c r="B155" s="89" t="s">
        <v>477</v>
      </c>
      <c r="C155" s="59" t="s">
        <v>681</v>
      </c>
      <c r="D155" s="59" t="s">
        <v>520</v>
      </c>
      <c r="E155" s="60" t="s">
        <v>480</v>
      </c>
      <c r="F155" s="92" t="s">
        <v>481</v>
      </c>
      <c r="G155" s="58"/>
      <c r="H155" s="106"/>
    </row>
    <row r="156" spans="1:8" s="51" customFormat="1" ht="38.25" customHeight="1" x14ac:dyDescent="0.25">
      <c r="A156" s="57">
        <f t="shared" si="2"/>
        <v>146</v>
      </c>
      <c r="B156" s="89" t="s">
        <v>477</v>
      </c>
      <c r="C156" s="59" t="s">
        <v>682</v>
      </c>
      <c r="D156" s="59" t="s">
        <v>520</v>
      </c>
      <c r="E156" s="60" t="s">
        <v>480</v>
      </c>
      <c r="F156" s="92" t="s">
        <v>481</v>
      </c>
      <c r="G156" s="58"/>
      <c r="H156" s="106"/>
    </row>
    <row r="157" spans="1:8" s="51" customFormat="1" ht="38.25" customHeight="1" x14ac:dyDescent="0.25">
      <c r="A157" s="57">
        <f t="shared" si="2"/>
        <v>147</v>
      </c>
      <c r="B157" s="89" t="s">
        <v>477</v>
      </c>
      <c r="C157" s="59" t="s">
        <v>683</v>
      </c>
      <c r="D157" s="59" t="s">
        <v>516</v>
      </c>
      <c r="E157" s="60" t="s">
        <v>496</v>
      </c>
      <c r="F157" s="92" t="s">
        <v>481</v>
      </c>
      <c r="G157" s="58"/>
      <c r="H157" s="106"/>
    </row>
    <row r="158" spans="1:8" s="51" customFormat="1" ht="38.25" customHeight="1" x14ac:dyDescent="0.25">
      <c r="A158" s="57">
        <f t="shared" si="2"/>
        <v>148</v>
      </c>
      <c r="B158" s="89" t="s">
        <v>477</v>
      </c>
      <c r="C158" s="59" t="s">
        <v>684</v>
      </c>
      <c r="D158" s="59" t="s">
        <v>579</v>
      </c>
      <c r="E158" s="60" t="s">
        <v>480</v>
      </c>
      <c r="F158" s="92" t="s">
        <v>481</v>
      </c>
      <c r="G158" s="58"/>
      <c r="H158" s="106"/>
    </row>
    <row r="159" spans="1:8" s="51" customFormat="1" ht="38.25" customHeight="1" x14ac:dyDescent="0.25">
      <c r="A159" s="57">
        <f t="shared" si="2"/>
        <v>149</v>
      </c>
      <c r="B159" s="89" t="s">
        <v>477</v>
      </c>
      <c r="C159" s="59" t="s">
        <v>685</v>
      </c>
      <c r="D159" s="59" t="s">
        <v>520</v>
      </c>
      <c r="E159" s="60" t="s">
        <v>480</v>
      </c>
      <c r="F159" s="92" t="s">
        <v>481</v>
      </c>
      <c r="G159" s="58"/>
      <c r="H159" s="106"/>
    </row>
    <row r="160" spans="1:8" s="51" customFormat="1" ht="38.25" customHeight="1" x14ac:dyDescent="0.25">
      <c r="A160" s="57">
        <f t="shared" si="2"/>
        <v>150</v>
      </c>
      <c r="B160" s="89" t="s">
        <v>477</v>
      </c>
      <c r="C160" s="59" t="s">
        <v>686</v>
      </c>
      <c r="D160" s="59" t="s">
        <v>602</v>
      </c>
      <c r="E160" s="60" t="s">
        <v>496</v>
      </c>
      <c r="F160" s="92" t="s">
        <v>481</v>
      </c>
      <c r="G160" s="58"/>
      <c r="H160" s="106"/>
    </row>
    <row r="161" spans="1:8" s="51" customFormat="1" ht="38.25" customHeight="1" x14ac:dyDescent="0.25">
      <c r="A161" s="57">
        <f t="shared" si="2"/>
        <v>151</v>
      </c>
      <c r="B161" s="89" t="s">
        <v>477</v>
      </c>
      <c r="C161" s="59" t="s">
        <v>687</v>
      </c>
      <c r="D161" s="59" t="s">
        <v>579</v>
      </c>
      <c r="E161" s="60" t="s">
        <v>480</v>
      </c>
      <c r="F161" s="92" t="s">
        <v>481</v>
      </c>
      <c r="G161" s="58"/>
      <c r="H161" s="106"/>
    </row>
    <row r="162" spans="1:8" s="51" customFormat="1" ht="38.25" customHeight="1" x14ac:dyDescent="0.25">
      <c r="A162" s="57">
        <f t="shared" si="2"/>
        <v>152</v>
      </c>
      <c r="B162" s="89" t="s">
        <v>477</v>
      </c>
      <c r="C162" s="59" t="s">
        <v>688</v>
      </c>
      <c r="D162" s="59" t="s">
        <v>654</v>
      </c>
      <c r="E162" s="60" t="s">
        <v>480</v>
      </c>
      <c r="F162" s="92" t="s">
        <v>481</v>
      </c>
      <c r="G162" s="58"/>
      <c r="H162" s="106"/>
    </row>
    <row r="163" spans="1:8" s="51" customFormat="1" ht="38.25" customHeight="1" x14ac:dyDescent="0.25">
      <c r="A163" s="57">
        <f t="shared" si="2"/>
        <v>153</v>
      </c>
      <c r="B163" s="89" t="s">
        <v>477</v>
      </c>
      <c r="C163" s="59" t="s">
        <v>689</v>
      </c>
      <c r="D163" s="59" t="s">
        <v>498</v>
      </c>
      <c r="E163" s="60" t="s">
        <v>690</v>
      </c>
      <c r="F163" s="92" t="s">
        <v>481</v>
      </c>
      <c r="G163" s="58"/>
      <c r="H163" s="106"/>
    </row>
    <row r="164" spans="1:8" s="51" customFormat="1" ht="38.25" customHeight="1" x14ac:dyDescent="0.25">
      <c r="A164" s="57">
        <f t="shared" si="2"/>
        <v>154</v>
      </c>
      <c r="B164" s="89" t="s">
        <v>477</v>
      </c>
      <c r="C164" s="59" t="s">
        <v>691</v>
      </c>
      <c r="D164" s="59" t="s">
        <v>550</v>
      </c>
      <c r="E164" s="60">
        <v>12000</v>
      </c>
      <c r="F164" s="92" t="s">
        <v>481</v>
      </c>
      <c r="G164" s="58"/>
      <c r="H164" s="106"/>
    </row>
    <row r="165" spans="1:8" s="51" customFormat="1" ht="38.25" customHeight="1" x14ac:dyDescent="0.25">
      <c r="A165" s="57">
        <f t="shared" si="2"/>
        <v>155</v>
      </c>
      <c r="B165" s="89" t="s">
        <v>477</v>
      </c>
      <c r="C165" s="59" t="s">
        <v>692</v>
      </c>
      <c r="D165" s="59" t="s">
        <v>639</v>
      </c>
      <c r="E165" s="60" t="s">
        <v>480</v>
      </c>
      <c r="F165" s="92" t="s">
        <v>481</v>
      </c>
      <c r="G165" s="58"/>
      <c r="H165" s="106"/>
    </row>
    <row r="166" spans="1:8" s="51" customFormat="1" ht="38.25" customHeight="1" x14ac:dyDescent="0.25">
      <c r="A166" s="57">
        <f t="shared" si="2"/>
        <v>156</v>
      </c>
      <c r="B166" s="89" t="s">
        <v>477</v>
      </c>
      <c r="C166" s="59" t="s">
        <v>693</v>
      </c>
      <c r="D166" s="59" t="s">
        <v>694</v>
      </c>
      <c r="E166" s="60" t="s">
        <v>489</v>
      </c>
      <c r="F166" s="92" t="s">
        <v>481</v>
      </c>
      <c r="G166" s="58"/>
      <c r="H166" s="106"/>
    </row>
    <row r="167" spans="1:8" s="51" customFormat="1" ht="38.25" customHeight="1" x14ac:dyDescent="0.25">
      <c r="A167" s="57">
        <f t="shared" si="2"/>
        <v>157</v>
      </c>
      <c r="B167" s="89" t="s">
        <v>477</v>
      </c>
      <c r="C167" s="59" t="s">
        <v>695</v>
      </c>
      <c r="D167" s="59" t="s">
        <v>696</v>
      </c>
      <c r="E167" s="60" t="s">
        <v>496</v>
      </c>
      <c r="F167" s="92" t="s">
        <v>481</v>
      </c>
      <c r="G167" s="58"/>
      <c r="H167" s="106"/>
    </row>
    <row r="168" spans="1:8" s="51" customFormat="1" ht="38.25" customHeight="1" x14ac:dyDescent="0.25">
      <c r="A168" s="57">
        <f t="shared" si="2"/>
        <v>158</v>
      </c>
      <c r="B168" s="89" t="s">
        <v>477</v>
      </c>
      <c r="C168" s="59" t="s">
        <v>697</v>
      </c>
      <c r="D168" s="59" t="s">
        <v>516</v>
      </c>
      <c r="E168" s="60" t="s">
        <v>492</v>
      </c>
      <c r="F168" s="92" t="s">
        <v>481</v>
      </c>
      <c r="G168" s="58"/>
      <c r="H168" s="106"/>
    </row>
    <row r="169" spans="1:8" s="51" customFormat="1" ht="38.25" customHeight="1" x14ac:dyDescent="0.25">
      <c r="A169" s="57">
        <f t="shared" si="2"/>
        <v>159</v>
      </c>
      <c r="B169" s="89" t="s">
        <v>477</v>
      </c>
      <c r="C169" s="59" t="s">
        <v>698</v>
      </c>
      <c r="D169" s="59" t="s">
        <v>579</v>
      </c>
      <c r="E169" s="60" t="s">
        <v>480</v>
      </c>
      <c r="F169" s="92" t="s">
        <v>481</v>
      </c>
      <c r="G169" s="58"/>
      <c r="H169" s="106"/>
    </row>
    <row r="170" spans="1:8" s="51" customFormat="1" ht="38.25" customHeight="1" x14ac:dyDescent="0.25">
      <c r="A170" s="57">
        <f t="shared" si="2"/>
        <v>160</v>
      </c>
      <c r="B170" s="89" t="s">
        <v>477</v>
      </c>
      <c r="C170" s="59" t="s">
        <v>699</v>
      </c>
      <c r="D170" s="59" t="s">
        <v>520</v>
      </c>
      <c r="E170" s="60" t="s">
        <v>533</v>
      </c>
      <c r="F170" s="92" t="s">
        <v>481</v>
      </c>
      <c r="G170" s="58"/>
      <c r="H170" s="106"/>
    </row>
    <row r="171" spans="1:8" s="51" customFormat="1" ht="38.25" customHeight="1" x14ac:dyDescent="0.25">
      <c r="A171" s="57">
        <f t="shared" si="2"/>
        <v>161</v>
      </c>
      <c r="B171" s="89" t="s">
        <v>477</v>
      </c>
      <c r="C171" s="59" t="s">
        <v>700</v>
      </c>
      <c r="D171" s="59" t="s">
        <v>579</v>
      </c>
      <c r="E171" s="60" t="s">
        <v>672</v>
      </c>
      <c r="F171" s="92" t="s">
        <v>481</v>
      </c>
      <c r="G171" s="58"/>
      <c r="H171" s="106"/>
    </row>
    <row r="172" spans="1:8" s="51" customFormat="1" ht="38.25" customHeight="1" x14ac:dyDescent="0.25">
      <c r="A172" s="57">
        <f t="shared" si="2"/>
        <v>162</v>
      </c>
      <c r="B172" s="89" t="s">
        <v>477</v>
      </c>
      <c r="C172" s="59" t="s">
        <v>701</v>
      </c>
      <c r="D172" s="59" t="s">
        <v>639</v>
      </c>
      <c r="E172" s="60" t="s">
        <v>533</v>
      </c>
      <c r="F172" s="92" t="s">
        <v>481</v>
      </c>
      <c r="G172" s="58"/>
      <c r="H172" s="106"/>
    </row>
    <row r="173" spans="1:8" s="51" customFormat="1" ht="38.25" customHeight="1" x14ac:dyDescent="0.25">
      <c r="A173" s="57">
        <f t="shared" si="2"/>
        <v>163</v>
      </c>
      <c r="B173" s="89" t="s">
        <v>477</v>
      </c>
      <c r="C173" s="59" t="s">
        <v>702</v>
      </c>
      <c r="D173" s="59" t="s">
        <v>703</v>
      </c>
      <c r="E173" s="60" t="s">
        <v>480</v>
      </c>
      <c r="F173" s="92" t="s">
        <v>481</v>
      </c>
      <c r="G173" s="58"/>
      <c r="H173" s="106"/>
    </row>
    <row r="174" spans="1:8" s="51" customFormat="1" ht="38.25" customHeight="1" x14ac:dyDescent="0.25">
      <c r="A174" s="57">
        <f t="shared" si="2"/>
        <v>164</v>
      </c>
      <c r="B174" s="89" t="s">
        <v>477</v>
      </c>
      <c r="C174" s="59" t="s">
        <v>704</v>
      </c>
      <c r="D174" s="59" t="s">
        <v>516</v>
      </c>
      <c r="E174" s="60" t="s">
        <v>492</v>
      </c>
      <c r="F174" s="92" t="s">
        <v>481</v>
      </c>
      <c r="G174" s="58"/>
      <c r="H174" s="106"/>
    </row>
    <row r="175" spans="1:8" s="51" customFormat="1" ht="38.25" customHeight="1" x14ac:dyDescent="0.25">
      <c r="A175" s="57">
        <f t="shared" si="2"/>
        <v>165</v>
      </c>
      <c r="B175" s="89" t="s">
        <v>477</v>
      </c>
      <c r="C175" s="59" t="s">
        <v>705</v>
      </c>
      <c r="D175" s="59" t="s">
        <v>488</v>
      </c>
      <c r="E175" s="60" t="s">
        <v>533</v>
      </c>
      <c r="F175" s="92" t="s">
        <v>481</v>
      </c>
      <c r="G175" s="58"/>
      <c r="H175" s="106"/>
    </row>
    <row r="176" spans="1:8" s="51" customFormat="1" ht="38.25" customHeight="1" x14ac:dyDescent="0.25">
      <c r="A176" s="57">
        <f t="shared" si="2"/>
        <v>166</v>
      </c>
      <c r="B176" s="89" t="s">
        <v>477</v>
      </c>
      <c r="C176" s="59" t="s">
        <v>706</v>
      </c>
      <c r="D176" s="59" t="s">
        <v>550</v>
      </c>
      <c r="E176" s="60" t="s">
        <v>492</v>
      </c>
      <c r="F176" s="92" t="s">
        <v>481</v>
      </c>
      <c r="G176" s="58"/>
      <c r="H176" s="106"/>
    </row>
    <row r="177" spans="1:8" s="51" customFormat="1" ht="38.25" customHeight="1" x14ac:dyDescent="0.25">
      <c r="A177" s="57">
        <f t="shared" si="2"/>
        <v>167</v>
      </c>
      <c r="B177" s="89" t="s">
        <v>477</v>
      </c>
      <c r="C177" s="59" t="s">
        <v>707</v>
      </c>
      <c r="D177" s="59" t="s">
        <v>708</v>
      </c>
      <c r="E177" s="60" t="s">
        <v>480</v>
      </c>
      <c r="F177" s="92" t="s">
        <v>481</v>
      </c>
      <c r="G177" s="58"/>
      <c r="H177" s="106"/>
    </row>
    <row r="178" spans="1:8" s="51" customFormat="1" ht="38.25" customHeight="1" x14ac:dyDescent="0.25">
      <c r="A178" s="57">
        <f t="shared" si="2"/>
        <v>168</v>
      </c>
      <c r="B178" s="89" t="s">
        <v>477</v>
      </c>
      <c r="C178" s="59" t="s">
        <v>709</v>
      </c>
      <c r="D178" s="59" t="s">
        <v>610</v>
      </c>
      <c r="E178" s="60" t="s">
        <v>480</v>
      </c>
      <c r="F178" s="92" t="s">
        <v>481</v>
      </c>
      <c r="G178" s="58"/>
      <c r="H178" s="106"/>
    </row>
    <row r="179" spans="1:8" s="51" customFormat="1" ht="38.25" customHeight="1" x14ac:dyDescent="0.25">
      <c r="A179" s="57">
        <f t="shared" si="2"/>
        <v>169</v>
      </c>
      <c r="B179" s="89" t="s">
        <v>477</v>
      </c>
      <c r="C179" s="59" t="s">
        <v>710</v>
      </c>
      <c r="D179" s="59" t="s">
        <v>703</v>
      </c>
      <c r="E179" s="60" t="s">
        <v>480</v>
      </c>
      <c r="F179" s="92" t="s">
        <v>481</v>
      </c>
      <c r="G179" s="58"/>
      <c r="H179" s="106"/>
    </row>
    <row r="180" spans="1:8" s="51" customFormat="1" ht="38.25" customHeight="1" x14ac:dyDescent="0.25">
      <c r="A180" s="57">
        <f t="shared" si="2"/>
        <v>170</v>
      </c>
      <c r="B180" s="89" t="s">
        <v>477</v>
      </c>
      <c r="C180" s="59" t="s">
        <v>711</v>
      </c>
      <c r="D180" s="59" t="s">
        <v>712</v>
      </c>
      <c r="E180" s="60" t="s">
        <v>492</v>
      </c>
      <c r="F180" s="92" t="s">
        <v>481</v>
      </c>
      <c r="G180" s="58"/>
      <c r="H180" s="106"/>
    </row>
    <row r="181" spans="1:8" s="51" customFormat="1" ht="38.25" customHeight="1" x14ac:dyDescent="0.25">
      <c r="A181" s="57">
        <f t="shared" si="2"/>
        <v>171</v>
      </c>
      <c r="B181" s="89" t="s">
        <v>477</v>
      </c>
      <c r="C181" s="59" t="s">
        <v>713</v>
      </c>
      <c r="D181" s="59" t="s">
        <v>579</v>
      </c>
      <c r="E181" s="60" t="s">
        <v>480</v>
      </c>
      <c r="F181" s="92" t="s">
        <v>481</v>
      </c>
      <c r="G181" s="58"/>
      <c r="H181" s="106"/>
    </row>
    <row r="182" spans="1:8" s="51" customFormat="1" ht="38.25" customHeight="1" x14ac:dyDescent="0.25">
      <c r="A182" s="57">
        <f t="shared" si="2"/>
        <v>172</v>
      </c>
      <c r="B182" s="89" t="s">
        <v>477</v>
      </c>
      <c r="C182" s="59" t="s">
        <v>714</v>
      </c>
      <c r="D182" s="59" t="s">
        <v>495</v>
      </c>
      <c r="E182" s="60" t="s">
        <v>492</v>
      </c>
      <c r="F182" s="92" t="s">
        <v>481</v>
      </c>
      <c r="G182" s="58"/>
      <c r="H182" s="106"/>
    </row>
    <row r="183" spans="1:8" s="51" customFormat="1" ht="38.25" customHeight="1" x14ac:dyDescent="0.25">
      <c r="A183" s="57">
        <f t="shared" si="2"/>
        <v>173</v>
      </c>
      <c r="B183" s="89" t="s">
        <v>477</v>
      </c>
      <c r="C183" s="59" t="s">
        <v>715</v>
      </c>
      <c r="D183" s="59" t="s">
        <v>708</v>
      </c>
      <c r="E183" s="60" t="s">
        <v>533</v>
      </c>
      <c r="F183" s="92" t="s">
        <v>481</v>
      </c>
      <c r="G183" s="58"/>
      <c r="H183" s="106"/>
    </row>
    <row r="184" spans="1:8" s="51" customFormat="1" ht="38.25" customHeight="1" x14ac:dyDescent="0.25">
      <c r="A184" s="57">
        <f t="shared" si="2"/>
        <v>174</v>
      </c>
      <c r="B184" s="89" t="s">
        <v>477</v>
      </c>
      <c r="C184" s="59" t="s">
        <v>716</v>
      </c>
      <c r="D184" s="59" t="s">
        <v>712</v>
      </c>
      <c r="E184" s="60" t="s">
        <v>492</v>
      </c>
      <c r="F184" s="92" t="s">
        <v>481</v>
      </c>
      <c r="G184" s="58"/>
      <c r="H184" s="106"/>
    </row>
    <row r="185" spans="1:8" s="51" customFormat="1" ht="38.25" customHeight="1" x14ac:dyDescent="0.25">
      <c r="A185" s="57">
        <f t="shared" si="2"/>
        <v>175</v>
      </c>
      <c r="B185" s="89" t="s">
        <v>477</v>
      </c>
      <c r="C185" s="59" t="s">
        <v>717</v>
      </c>
      <c r="D185" s="59" t="s">
        <v>708</v>
      </c>
      <c r="E185" s="60" t="s">
        <v>480</v>
      </c>
      <c r="F185" s="92" t="s">
        <v>481</v>
      </c>
      <c r="G185" s="58"/>
      <c r="H185" s="106"/>
    </row>
    <row r="186" spans="1:8" s="51" customFormat="1" ht="38.25" customHeight="1" x14ac:dyDescent="0.25">
      <c r="A186" s="57">
        <f t="shared" si="2"/>
        <v>176</v>
      </c>
      <c r="B186" s="89" t="s">
        <v>477</v>
      </c>
      <c r="C186" s="59" t="s">
        <v>718</v>
      </c>
      <c r="D186" s="59" t="s">
        <v>592</v>
      </c>
      <c r="E186" s="60" t="s">
        <v>533</v>
      </c>
      <c r="F186" s="92" t="s">
        <v>481</v>
      </c>
      <c r="G186" s="58"/>
      <c r="H186" s="106"/>
    </row>
    <row r="187" spans="1:8" s="51" customFormat="1" ht="38.25" customHeight="1" x14ac:dyDescent="0.25">
      <c r="A187" s="57">
        <f t="shared" si="2"/>
        <v>177</v>
      </c>
      <c r="B187" s="89" t="s">
        <v>477</v>
      </c>
      <c r="C187" s="59" t="s">
        <v>719</v>
      </c>
      <c r="D187" s="59" t="s">
        <v>520</v>
      </c>
      <c r="E187" s="60" t="s">
        <v>480</v>
      </c>
      <c r="F187" s="92" t="s">
        <v>481</v>
      </c>
      <c r="G187" s="58"/>
      <c r="H187" s="106"/>
    </row>
    <row r="188" spans="1:8" s="51" customFormat="1" ht="38.25" customHeight="1" x14ac:dyDescent="0.25">
      <c r="A188" s="57">
        <f t="shared" si="2"/>
        <v>178</v>
      </c>
      <c r="B188" s="89" t="s">
        <v>477</v>
      </c>
      <c r="C188" s="59" t="s">
        <v>720</v>
      </c>
      <c r="D188" s="59" t="s">
        <v>579</v>
      </c>
      <c r="E188" s="60" t="s">
        <v>533</v>
      </c>
      <c r="F188" s="92" t="s">
        <v>481</v>
      </c>
      <c r="G188" s="58"/>
      <c r="H188" s="106"/>
    </row>
    <row r="189" spans="1:8" s="51" customFormat="1" ht="38.25" customHeight="1" x14ac:dyDescent="0.25">
      <c r="A189" s="57">
        <f t="shared" si="2"/>
        <v>179</v>
      </c>
      <c r="B189" s="89" t="s">
        <v>477</v>
      </c>
      <c r="C189" s="59" t="s">
        <v>721</v>
      </c>
      <c r="D189" s="59" t="s">
        <v>520</v>
      </c>
      <c r="E189" s="60" t="s">
        <v>533</v>
      </c>
      <c r="F189" s="92" t="s">
        <v>481</v>
      </c>
      <c r="G189" s="58"/>
      <c r="H189" s="106"/>
    </row>
    <row r="190" spans="1:8" s="51" customFormat="1" ht="38.25" customHeight="1" x14ac:dyDescent="0.25">
      <c r="A190" s="57">
        <f t="shared" si="2"/>
        <v>180</v>
      </c>
      <c r="B190" s="89" t="s">
        <v>477</v>
      </c>
      <c r="C190" s="59" t="s">
        <v>722</v>
      </c>
      <c r="D190" s="59" t="s">
        <v>488</v>
      </c>
      <c r="E190" s="60" t="s">
        <v>489</v>
      </c>
      <c r="F190" s="92" t="s">
        <v>481</v>
      </c>
      <c r="G190" s="58"/>
      <c r="H190" s="106"/>
    </row>
    <row r="191" spans="1:8" s="51" customFormat="1" ht="38.25" customHeight="1" x14ac:dyDescent="0.25">
      <c r="A191" s="57">
        <f t="shared" si="2"/>
        <v>181</v>
      </c>
      <c r="B191" s="89" t="s">
        <v>477</v>
      </c>
      <c r="C191" s="59" t="s">
        <v>723</v>
      </c>
      <c r="D191" s="59" t="s">
        <v>724</v>
      </c>
      <c r="E191" s="60" t="s">
        <v>492</v>
      </c>
      <c r="F191" s="92" t="s">
        <v>481</v>
      </c>
      <c r="G191" s="58"/>
      <c r="H191" s="106"/>
    </row>
    <row r="192" spans="1:8" s="51" customFormat="1" ht="38.25" customHeight="1" x14ac:dyDescent="0.25">
      <c r="A192" s="57">
        <f t="shared" si="2"/>
        <v>182</v>
      </c>
      <c r="B192" s="89" t="s">
        <v>477</v>
      </c>
      <c r="C192" s="59" t="s">
        <v>725</v>
      </c>
      <c r="D192" s="59" t="s">
        <v>479</v>
      </c>
      <c r="E192" s="60" t="s">
        <v>533</v>
      </c>
      <c r="F192" s="92" t="s">
        <v>481</v>
      </c>
      <c r="G192" s="58"/>
      <c r="H192" s="106"/>
    </row>
    <row r="193" spans="1:8" s="51" customFormat="1" ht="38.25" customHeight="1" x14ac:dyDescent="0.25">
      <c r="A193" s="57">
        <f t="shared" si="2"/>
        <v>183</v>
      </c>
      <c r="B193" s="89" t="s">
        <v>477</v>
      </c>
      <c r="C193" s="59" t="s">
        <v>726</v>
      </c>
      <c r="D193" s="59" t="s">
        <v>654</v>
      </c>
      <c r="E193" s="60" t="s">
        <v>533</v>
      </c>
      <c r="F193" s="92" t="s">
        <v>481</v>
      </c>
      <c r="G193" s="58"/>
      <c r="H193" s="106"/>
    </row>
    <row r="194" spans="1:8" s="51" customFormat="1" ht="38.25" customHeight="1" x14ac:dyDescent="0.25">
      <c r="A194" s="57">
        <f t="shared" si="2"/>
        <v>184</v>
      </c>
      <c r="B194" s="89" t="s">
        <v>477</v>
      </c>
      <c r="C194" s="59" t="s">
        <v>727</v>
      </c>
      <c r="D194" s="59" t="s">
        <v>728</v>
      </c>
      <c r="E194" s="60" t="s">
        <v>492</v>
      </c>
      <c r="F194" s="92" t="s">
        <v>481</v>
      </c>
      <c r="G194" s="58"/>
      <c r="H194" s="106"/>
    </row>
    <row r="195" spans="1:8" s="51" customFormat="1" ht="38.25" customHeight="1" x14ac:dyDescent="0.25">
      <c r="A195" s="57">
        <f t="shared" si="2"/>
        <v>185</v>
      </c>
      <c r="B195" s="89" t="s">
        <v>477</v>
      </c>
      <c r="C195" s="59" t="s">
        <v>729</v>
      </c>
      <c r="D195" s="59" t="s">
        <v>728</v>
      </c>
      <c r="E195" s="60" t="s">
        <v>492</v>
      </c>
      <c r="F195" s="92" t="s">
        <v>481</v>
      </c>
      <c r="G195" s="58"/>
      <c r="H195" s="106"/>
    </row>
    <row r="196" spans="1:8" s="51" customFormat="1" ht="38.25" customHeight="1" x14ac:dyDescent="0.25">
      <c r="A196" s="57">
        <f t="shared" si="2"/>
        <v>186</v>
      </c>
      <c r="B196" s="89" t="s">
        <v>477</v>
      </c>
      <c r="C196" s="59" t="s">
        <v>730</v>
      </c>
      <c r="D196" s="59" t="s">
        <v>479</v>
      </c>
      <c r="E196" s="60" t="s">
        <v>480</v>
      </c>
      <c r="F196" s="92" t="s">
        <v>481</v>
      </c>
      <c r="G196" s="58"/>
      <c r="H196" s="106"/>
    </row>
    <row r="197" spans="1:8" s="51" customFormat="1" ht="38.25" customHeight="1" x14ac:dyDescent="0.25">
      <c r="A197" s="57">
        <f t="shared" si="2"/>
        <v>187</v>
      </c>
      <c r="B197" s="89" t="s">
        <v>477</v>
      </c>
      <c r="C197" s="59" t="s">
        <v>731</v>
      </c>
      <c r="D197" s="59" t="s">
        <v>573</v>
      </c>
      <c r="E197" s="60" t="s">
        <v>492</v>
      </c>
      <c r="F197" s="92" t="s">
        <v>481</v>
      </c>
      <c r="G197" s="58"/>
      <c r="H197" s="106"/>
    </row>
    <row r="198" spans="1:8" s="51" customFormat="1" ht="38.25" customHeight="1" x14ac:dyDescent="0.25">
      <c r="A198" s="57">
        <f t="shared" si="2"/>
        <v>188</v>
      </c>
      <c r="B198" s="89" t="s">
        <v>477</v>
      </c>
      <c r="C198" s="59" t="s">
        <v>732</v>
      </c>
      <c r="D198" s="59" t="s">
        <v>562</v>
      </c>
      <c r="E198" s="60" t="s">
        <v>480</v>
      </c>
      <c r="F198" s="92" t="s">
        <v>481</v>
      </c>
      <c r="G198" s="58"/>
      <c r="H198" s="106"/>
    </row>
    <row r="199" spans="1:8" s="51" customFormat="1" ht="38.25" customHeight="1" x14ac:dyDescent="0.25">
      <c r="A199" s="57">
        <f t="shared" si="2"/>
        <v>189</v>
      </c>
      <c r="B199" s="89" t="s">
        <v>477</v>
      </c>
      <c r="C199" s="59" t="s">
        <v>733</v>
      </c>
      <c r="D199" s="59" t="s">
        <v>592</v>
      </c>
      <c r="E199" s="60" t="s">
        <v>489</v>
      </c>
      <c r="F199" s="92" t="s">
        <v>481</v>
      </c>
      <c r="G199" s="58"/>
      <c r="H199" s="106"/>
    </row>
    <row r="200" spans="1:8" s="51" customFormat="1" ht="38.25" customHeight="1" x14ac:dyDescent="0.25">
      <c r="A200" s="57">
        <f t="shared" si="2"/>
        <v>190</v>
      </c>
      <c r="B200" s="89" t="s">
        <v>477</v>
      </c>
      <c r="C200" s="59" t="s">
        <v>734</v>
      </c>
      <c r="D200" s="59" t="s">
        <v>735</v>
      </c>
      <c r="E200" s="60" t="s">
        <v>480</v>
      </c>
      <c r="F200" s="92" t="s">
        <v>481</v>
      </c>
      <c r="G200" s="58"/>
      <c r="H200" s="106"/>
    </row>
    <row r="201" spans="1:8" s="51" customFormat="1" ht="38.25" customHeight="1" x14ac:dyDescent="0.25">
      <c r="A201" s="57">
        <f t="shared" si="2"/>
        <v>191</v>
      </c>
      <c r="B201" s="89" t="s">
        <v>477</v>
      </c>
      <c r="C201" s="59" t="s">
        <v>736</v>
      </c>
      <c r="D201" s="59" t="s">
        <v>708</v>
      </c>
      <c r="E201" s="60" t="s">
        <v>489</v>
      </c>
      <c r="F201" s="92" t="s">
        <v>481</v>
      </c>
      <c r="G201" s="58"/>
      <c r="H201" s="106"/>
    </row>
    <row r="202" spans="1:8" s="51" customFormat="1" ht="38.25" customHeight="1" x14ac:dyDescent="0.25">
      <c r="A202" s="57">
        <f t="shared" si="2"/>
        <v>192</v>
      </c>
      <c r="B202" s="89" t="s">
        <v>477</v>
      </c>
      <c r="C202" s="59" t="s">
        <v>737</v>
      </c>
      <c r="D202" s="59" t="s">
        <v>550</v>
      </c>
      <c r="E202" s="60" t="s">
        <v>492</v>
      </c>
      <c r="F202" s="92" t="s">
        <v>481</v>
      </c>
      <c r="G202" s="58"/>
      <c r="H202" s="106"/>
    </row>
    <row r="203" spans="1:8" s="51" customFormat="1" ht="38.25" customHeight="1" x14ac:dyDescent="0.25">
      <c r="A203" s="57">
        <f t="shared" si="2"/>
        <v>193</v>
      </c>
      <c r="B203" s="89" t="s">
        <v>477</v>
      </c>
      <c r="C203" s="59" t="s">
        <v>738</v>
      </c>
      <c r="D203" s="59" t="s">
        <v>654</v>
      </c>
      <c r="E203" s="60" t="s">
        <v>533</v>
      </c>
      <c r="F203" s="92" t="s">
        <v>481</v>
      </c>
      <c r="G203" s="58"/>
      <c r="H203" s="106"/>
    </row>
    <row r="204" spans="1:8" s="51" customFormat="1" ht="38.25" customHeight="1" x14ac:dyDescent="0.25">
      <c r="A204" s="57">
        <f t="shared" si="2"/>
        <v>194</v>
      </c>
      <c r="B204" s="89" t="s">
        <v>477</v>
      </c>
      <c r="C204" s="59" t="s">
        <v>739</v>
      </c>
      <c r="D204" s="59" t="s">
        <v>654</v>
      </c>
      <c r="E204" s="60" t="s">
        <v>480</v>
      </c>
      <c r="F204" s="92" t="s">
        <v>481</v>
      </c>
      <c r="G204" s="58"/>
      <c r="H204" s="106"/>
    </row>
    <row r="205" spans="1:8" s="51" customFormat="1" ht="38.25" customHeight="1" x14ac:dyDescent="0.25">
      <c r="A205" s="57">
        <f t="shared" ref="A205:A268" si="3">A204+1</f>
        <v>195</v>
      </c>
      <c r="B205" s="89" t="s">
        <v>477</v>
      </c>
      <c r="C205" s="59" t="s">
        <v>740</v>
      </c>
      <c r="D205" s="59" t="s">
        <v>579</v>
      </c>
      <c r="E205" s="60" t="s">
        <v>480</v>
      </c>
      <c r="F205" s="92" t="s">
        <v>481</v>
      </c>
      <c r="G205" s="58"/>
      <c r="H205" s="106"/>
    </row>
    <row r="206" spans="1:8" s="51" customFormat="1" ht="38.25" customHeight="1" x14ac:dyDescent="0.25">
      <c r="A206" s="57">
        <f t="shared" si="3"/>
        <v>196</v>
      </c>
      <c r="B206" s="89" t="s">
        <v>477</v>
      </c>
      <c r="C206" s="59" t="s">
        <v>741</v>
      </c>
      <c r="D206" s="59" t="s">
        <v>708</v>
      </c>
      <c r="E206" s="60" t="s">
        <v>480</v>
      </c>
      <c r="F206" s="92" t="s">
        <v>481</v>
      </c>
      <c r="G206" s="58"/>
      <c r="H206" s="106"/>
    </row>
    <row r="207" spans="1:8" s="51" customFormat="1" ht="38.25" customHeight="1" x14ac:dyDescent="0.25">
      <c r="A207" s="57">
        <f t="shared" si="3"/>
        <v>197</v>
      </c>
      <c r="B207" s="89" t="s">
        <v>477</v>
      </c>
      <c r="C207" s="59" t="s">
        <v>742</v>
      </c>
      <c r="D207" s="59" t="s">
        <v>550</v>
      </c>
      <c r="E207" s="60" t="s">
        <v>492</v>
      </c>
      <c r="F207" s="92" t="s">
        <v>481</v>
      </c>
      <c r="G207" s="58"/>
      <c r="H207" s="106"/>
    </row>
    <row r="208" spans="1:8" s="51" customFormat="1" ht="38.25" customHeight="1" x14ac:dyDescent="0.25">
      <c r="A208" s="57">
        <f t="shared" si="3"/>
        <v>198</v>
      </c>
      <c r="B208" s="89" t="s">
        <v>477</v>
      </c>
      <c r="C208" s="59" t="s">
        <v>743</v>
      </c>
      <c r="D208" s="59" t="s">
        <v>510</v>
      </c>
      <c r="E208" s="60" t="s">
        <v>492</v>
      </c>
      <c r="F208" s="92" t="s">
        <v>481</v>
      </c>
      <c r="G208" s="58"/>
      <c r="H208" s="106"/>
    </row>
    <row r="209" spans="1:8" s="51" customFormat="1" ht="38.25" customHeight="1" x14ac:dyDescent="0.25">
      <c r="A209" s="57">
        <f t="shared" si="3"/>
        <v>199</v>
      </c>
      <c r="B209" s="89" t="s">
        <v>477</v>
      </c>
      <c r="C209" s="59" t="s">
        <v>744</v>
      </c>
      <c r="D209" s="59" t="s">
        <v>513</v>
      </c>
      <c r="E209" s="60" t="s">
        <v>533</v>
      </c>
      <c r="F209" s="92" t="s">
        <v>481</v>
      </c>
      <c r="G209" s="58"/>
      <c r="H209" s="106"/>
    </row>
    <row r="210" spans="1:8" s="51" customFormat="1" ht="38.25" customHeight="1" x14ac:dyDescent="0.25">
      <c r="A210" s="57">
        <f t="shared" si="3"/>
        <v>200</v>
      </c>
      <c r="B210" s="89" t="s">
        <v>477</v>
      </c>
      <c r="C210" s="59" t="s">
        <v>745</v>
      </c>
      <c r="D210" s="59" t="s">
        <v>488</v>
      </c>
      <c r="E210" s="60" t="s">
        <v>492</v>
      </c>
      <c r="F210" s="92" t="s">
        <v>481</v>
      </c>
      <c r="G210" s="58"/>
      <c r="H210" s="106"/>
    </row>
    <row r="211" spans="1:8" s="51" customFormat="1" ht="38.25" customHeight="1" x14ac:dyDescent="0.25">
      <c r="A211" s="57">
        <f t="shared" si="3"/>
        <v>201</v>
      </c>
      <c r="B211" s="89" t="s">
        <v>477</v>
      </c>
      <c r="C211" s="59" t="s">
        <v>746</v>
      </c>
      <c r="D211" s="59" t="s">
        <v>579</v>
      </c>
      <c r="E211" s="60" t="s">
        <v>533</v>
      </c>
      <c r="F211" s="92" t="s">
        <v>481</v>
      </c>
      <c r="G211" s="58"/>
      <c r="H211" s="106"/>
    </row>
    <row r="212" spans="1:8" s="51" customFormat="1" ht="38.25" customHeight="1" x14ac:dyDescent="0.25">
      <c r="A212" s="57">
        <f t="shared" si="3"/>
        <v>202</v>
      </c>
      <c r="B212" s="89" t="s">
        <v>477</v>
      </c>
      <c r="C212" s="59" t="s">
        <v>747</v>
      </c>
      <c r="D212" s="59" t="s">
        <v>748</v>
      </c>
      <c r="E212" s="60" t="s">
        <v>480</v>
      </c>
      <c r="F212" s="92" t="s">
        <v>481</v>
      </c>
      <c r="G212" s="58"/>
      <c r="H212" s="106"/>
    </row>
    <row r="213" spans="1:8" s="51" customFormat="1" ht="38.25" customHeight="1" x14ac:dyDescent="0.25">
      <c r="A213" s="57">
        <f t="shared" si="3"/>
        <v>203</v>
      </c>
      <c r="B213" s="89" t="s">
        <v>477</v>
      </c>
      <c r="C213" s="59" t="s">
        <v>749</v>
      </c>
      <c r="D213" s="59" t="s">
        <v>579</v>
      </c>
      <c r="E213" s="60" t="s">
        <v>533</v>
      </c>
      <c r="F213" s="92" t="s">
        <v>481</v>
      </c>
      <c r="G213" s="58"/>
      <c r="H213" s="106"/>
    </row>
    <row r="214" spans="1:8" s="51" customFormat="1" ht="38.25" customHeight="1" x14ac:dyDescent="0.25">
      <c r="A214" s="57">
        <f t="shared" si="3"/>
        <v>204</v>
      </c>
      <c r="B214" s="89" t="s">
        <v>477</v>
      </c>
      <c r="C214" s="59" t="s">
        <v>750</v>
      </c>
      <c r="D214" s="59" t="s">
        <v>488</v>
      </c>
      <c r="E214" s="60" t="s">
        <v>480</v>
      </c>
      <c r="F214" s="92" t="s">
        <v>481</v>
      </c>
      <c r="G214" s="58"/>
      <c r="H214" s="106"/>
    </row>
    <row r="215" spans="1:8" s="51" customFormat="1" ht="38.25" customHeight="1" x14ac:dyDescent="0.25">
      <c r="A215" s="57">
        <f t="shared" si="3"/>
        <v>205</v>
      </c>
      <c r="B215" s="89" t="s">
        <v>477</v>
      </c>
      <c r="C215" s="59" t="s">
        <v>751</v>
      </c>
      <c r="D215" s="59" t="s">
        <v>752</v>
      </c>
      <c r="E215" s="60" t="s">
        <v>492</v>
      </c>
      <c r="F215" s="92" t="s">
        <v>481</v>
      </c>
      <c r="G215" s="58"/>
      <c r="H215" s="106"/>
    </row>
    <row r="216" spans="1:8" s="51" customFormat="1" ht="38.25" customHeight="1" x14ac:dyDescent="0.25">
      <c r="A216" s="57">
        <f t="shared" si="3"/>
        <v>206</v>
      </c>
      <c r="B216" s="89" t="s">
        <v>477</v>
      </c>
      <c r="C216" s="59" t="s">
        <v>753</v>
      </c>
      <c r="D216" s="59" t="s">
        <v>550</v>
      </c>
      <c r="E216" s="60" t="s">
        <v>492</v>
      </c>
      <c r="F216" s="92" t="s">
        <v>481</v>
      </c>
      <c r="G216" s="58"/>
      <c r="H216" s="106"/>
    </row>
    <row r="217" spans="1:8" s="51" customFormat="1" ht="38.25" customHeight="1" x14ac:dyDescent="0.25">
      <c r="A217" s="57">
        <f t="shared" si="3"/>
        <v>207</v>
      </c>
      <c r="B217" s="89" t="s">
        <v>477</v>
      </c>
      <c r="C217" s="59" t="s">
        <v>754</v>
      </c>
      <c r="D217" s="59" t="s">
        <v>579</v>
      </c>
      <c r="E217" s="60" t="s">
        <v>533</v>
      </c>
      <c r="F217" s="92" t="s">
        <v>481</v>
      </c>
      <c r="G217" s="58"/>
      <c r="H217" s="106"/>
    </row>
    <row r="218" spans="1:8" s="51" customFormat="1" ht="38.25" customHeight="1" x14ac:dyDescent="0.25">
      <c r="A218" s="57">
        <f t="shared" si="3"/>
        <v>208</v>
      </c>
      <c r="B218" s="89" t="s">
        <v>477</v>
      </c>
      <c r="C218" s="59" t="s">
        <v>755</v>
      </c>
      <c r="D218" s="59" t="s">
        <v>756</v>
      </c>
      <c r="E218" s="60" t="s">
        <v>492</v>
      </c>
      <c r="F218" s="92" t="s">
        <v>481</v>
      </c>
      <c r="G218" s="58"/>
      <c r="H218" s="106"/>
    </row>
    <row r="219" spans="1:8" s="51" customFormat="1" ht="38.25" customHeight="1" x14ac:dyDescent="0.25">
      <c r="A219" s="57">
        <f t="shared" si="3"/>
        <v>209</v>
      </c>
      <c r="B219" s="89" t="s">
        <v>477</v>
      </c>
      <c r="C219" s="59" t="s">
        <v>757</v>
      </c>
      <c r="D219" s="59" t="s">
        <v>518</v>
      </c>
      <c r="E219" s="60" t="s">
        <v>533</v>
      </c>
      <c r="F219" s="92" t="s">
        <v>481</v>
      </c>
      <c r="G219" s="58"/>
      <c r="H219" s="106"/>
    </row>
    <row r="220" spans="1:8" s="51" customFormat="1" ht="38.25" customHeight="1" x14ac:dyDescent="0.25">
      <c r="A220" s="57">
        <f t="shared" si="3"/>
        <v>210</v>
      </c>
      <c r="B220" s="89" t="s">
        <v>477</v>
      </c>
      <c r="C220" s="59" t="s">
        <v>758</v>
      </c>
      <c r="D220" s="59" t="s">
        <v>528</v>
      </c>
      <c r="E220" s="60" t="s">
        <v>480</v>
      </c>
      <c r="F220" s="92" t="s">
        <v>481</v>
      </c>
      <c r="G220" s="58"/>
      <c r="H220" s="106"/>
    </row>
    <row r="221" spans="1:8" s="51" customFormat="1" ht="38.25" customHeight="1" x14ac:dyDescent="0.25">
      <c r="A221" s="57">
        <f t="shared" si="3"/>
        <v>211</v>
      </c>
      <c r="B221" s="89" t="s">
        <v>477</v>
      </c>
      <c r="C221" s="59" t="s">
        <v>759</v>
      </c>
      <c r="D221" s="59" t="s">
        <v>663</v>
      </c>
      <c r="E221" s="60" t="s">
        <v>496</v>
      </c>
      <c r="F221" s="92" t="s">
        <v>481</v>
      </c>
      <c r="G221" s="58"/>
      <c r="H221" s="106"/>
    </row>
    <row r="222" spans="1:8" s="51" customFormat="1" ht="38.25" customHeight="1" x14ac:dyDescent="0.25">
      <c r="A222" s="57">
        <f t="shared" si="3"/>
        <v>212</v>
      </c>
      <c r="B222" s="89" t="s">
        <v>477</v>
      </c>
      <c r="C222" s="59" t="s">
        <v>760</v>
      </c>
      <c r="D222" s="59" t="s">
        <v>708</v>
      </c>
      <c r="E222" s="60" t="s">
        <v>672</v>
      </c>
      <c r="F222" s="92" t="s">
        <v>481</v>
      </c>
      <c r="G222" s="58"/>
      <c r="H222" s="106"/>
    </row>
    <row r="223" spans="1:8" s="51" customFormat="1" ht="38.25" customHeight="1" x14ac:dyDescent="0.25">
      <c r="A223" s="57">
        <f t="shared" si="3"/>
        <v>213</v>
      </c>
      <c r="B223" s="89" t="s">
        <v>477</v>
      </c>
      <c r="C223" s="59" t="s">
        <v>761</v>
      </c>
      <c r="D223" s="59" t="s">
        <v>639</v>
      </c>
      <c r="E223" s="60" t="s">
        <v>533</v>
      </c>
      <c r="F223" s="92" t="s">
        <v>481</v>
      </c>
      <c r="G223" s="58"/>
      <c r="H223" s="106"/>
    </row>
    <row r="224" spans="1:8" s="51" customFormat="1" ht="38.25" customHeight="1" x14ac:dyDescent="0.25">
      <c r="A224" s="57">
        <f t="shared" si="3"/>
        <v>214</v>
      </c>
      <c r="B224" s="89" t="s">
        <v>477</v>
      </c>
      <c r="C224" s="59" t="s">
        <v>762</v>
      </c>
      <c r="D224" s="59" t="s">
        <v>510</v>
      </c>
      <c r="E224" s="60" t="s">
        <v>492</v>
      </c>
      <c r="F224" s="92" t="s">
        <v>481</v>
      </c>
      <c r="G224" s="58"/>
      <c r="H224" s="106"/>
    </row>
    <row r="225" spans="1:8" s="51" customFormat="1" ht="38.25" customHeight="1" x14ac:dyDescent="0.25">
      <c r="A225" s="57">
        <f t="shared" si="3"/>
        <v>215</v>
      </c>
      <c r="B225" s="89" t="s">
        <v>477</v>
      </c>
      <c r="C225" s="59" t="s">
        <v>763</v>
      </c>
      <c r="D225" s="59" t="s">
        <v>764</v>
      </c>
      <c r="E225" s="60" t="s">
        <v>480</v>
      </c>
      <c r="F225" s="92" t="s">
        <v>481</v>
      </c>
      <c r="G225" s="58"/>
      <c r="H225" s="106"/>
    </row>
    <row r="226" spans="1:8" s="51" customFormat="1" ht="38.25" customHeight="1" x14ac:dyDescent="0.25">
      <c r="A226" s="57">
        <f t="shared" si="3"/>
        <v>216</v>
      </c>
      <c r="B226" s="89" t="s">
        <v>477</v>
      </c>
      <c r="C226" s="59" t="s">
        <v>765</v>
      </c>
      <c r="D226" s="59" t="s">
        <v>592</v>
      </c>
      <c r="E226" s="60" t="s">
        <v>489</v>
      </c>
      <c r="F226" s="92" t="s">
        <v>481</v>
      </c>
      <c r="G226" s="58"/>
      <c r="H226" s="106"/>
    </row>
    <row r="227" spans="1:8" s="51" customFormat="1" ht="38.25" customHeight="1" x14ac:dyDescent="0.25">
      <c r="A227" s="57">
        <f t="shared" si="3"/>
        <v>217</v>
      </c>
      <c r="B227" s="89" t="s">
        <v>477</v>
      </c>
      <c r="C227" s="59" t="s">
        <v>766</v>
      </c>
      <c r="D227" s="59" t="s">
        <v>579</v>
      </c>
      <c r="E227" s="60" t="s">
        <v>489</v>
      </c>
      <c r="F227" s="92" t="s">
        <v>481</v>
      </c>
      <c r="G227" s="58"/>
      <c r="H227" s="106"/>
    </row>
    <row r="228" spans="1:8" s="51" customFormat="1" ht="38.25" customHeight="1" x14ac:dyDescent="0.25">
      <c r="A228" s="57">
        <f t="shared" si="3"/>
        <v>218</v>
      </c>
      <c r="B228" s="89" t="s">
        <v>477</v>
      </c>
      <c r="C228" s="59" t="s">
        <v>767</v>
      </c>
      <c r="D228" s="59" t="s">
        <v>513</v>
      </c>
      <c r="E228" s="60" t="s">
        <v>480</v>
      </c>
      <c r="F228" s="92" t="s">
        <v>481</v>
      </c>
      <c r="G228" s="58"/>
      <c r="H228" s="106"/>
    </row>
    <row r="229" spans="1:8" s="51" customFormat="1" ht="38.25" customHeight="1" x14ac:dyDescent="0.25">
      <c r="A229" s="57">
        <f t="shared" si="3"/>
        <v>219</v>
      </c>
      <c r="B229" s="89" t="s">
        <v>477</v>
      </c>
      <c r="C229" s="59" t="s">
        <v>768</v>
      </c>
      <c r="D229" s="59" t="s">
        <v>654</v>
      </c>
      <c r="E229" s="60" t="s">
        <v>489</v>
      </c>
      <c r="F229" s="92" t="s">
        <v>481</v>
      </c>
      <c r="G229" s="58"/>
      <c r="H229" s="106"/>
    </row>
    <row r="230" spans="1:8" s="51" customFormat="1" ht="38.25" customHeight="1" x14ac:dyDescent="0.25">
      <c r="A230" s="57">
        <f t="shared" si="3"/>
        <v>220</v>
      </c>
      <c r="B230" s="89" t="s">
        <v>477</v>
      </c>
      <c r="C230" s="59" t="s">
        <v>769</v>
      </c>
      <c r="D230" s="59" t="s">
        <v>513</v>
      </c>
      <c r="E230" s="60" t="s">
        <v>533</v>
      </c>
      <c r="F230" s="92" t="s">
        <v>481</v>
      </c>
      <c r="G230" s="58"/>
      <c r="H230" s="106"/>
    </row>
    <row r="231" spans="1:8" s="51" customFormat="1" ht="38.25" customHeight="1" x14ac:dyDescent="0.25">
      <c r="A231" s="57">
        <f t="shared" si="3"/>
        <v>221</v>
      </c>
      <c r="B231" s="89" t="s">
        <v>477</v>
      </c>
      <c r="C231" s="59" t="s">
        <v>770</v>
      </c>
      <c r="D231" s="59" t="s">
        <v>550</v>
      </c>
      <c r="E231" s="60" t="s">
        <v>492</v>
      </c>
      <c r="F231" s="92" t="s">
        <v>481</v>
      </c>
      <c r="G231" s="58"/>
      <c r="H231" s="106"/>
    </row>
    <row r="232" spans="1:8" s="51" customFormat="1" ht="38.25" customHeight="1" x14ac:dyDescent="0.25">
      <c r="A232" s="57">
        <f t="shared" si="3"/>
        <v>222</v>
      </c>
      <c r="B232" s="89" t="s">
        <v>477</v>
      </c>
      <c r="C232" s="59" t="s">
        <v>771</v>
      </c>
      <c r="D232" s="59" t="s">
        <v>520</v>
      </c>
      <c r="E232" s="60" t="s">
        <v>480</v>
      </c>
      <c r="F232" s="92" t="s">
        <v>481</v>
      </c>
      <c r="G232" s="58"/>
      <c r="H232" s="106"/>
    </row>
    <row r="233" spans="1:8" s="51" customFormat="1" ht="38.25" customHeight="1" x14ac:dyDescent="0.25">
      <c r="A233" s="57">
        <f t="shared" si="3"/>
        <v>223</v>
      </c>
      <c r="B233" s="89" t="s">
        <v>477</v>
      </c>
      <c r="C233" s="59" t="s">
        <v>772</v>
      </c>
      <c r="D233" s="59" t="s">
        <v>491</v>
      </c>
      <c r="E233" s="60" t="s">
        <v>492</v>
      </c>
      <c r="F233" s="92" t="s">
        <v>481</v>
      </c>
      <c r="G233" s="58"/>
      <c r="H233" s="106"/>
    </row>
    <row r="234" spans="1:8" s="51" customFormat="1" ht="38.25" customHeight="1" x14ac:dyDescent="0.25">
      <c r="A234" s="57">
        <f t="shared" si="3"/>
        <v>224</v>
      </c>
      <c r="B234" s="89" t="s">
        <v>477</v>
      </c>
      <c r="C234" s="59" t="s">
        <v>773</v>
      </c>
      <c r="D234" s="59" t="s">
        <v>774</v>
      </c>
      <c r="E234" s="60" t="s">
        <v>480</v>
      </c>
      <c r="F234" s="92" t="s">
        <v>481</v>
      </c>
      <c r="G234" s="58"/>
      <c r="H234" s="106"/>
    </row>
    <row r="235" spans="1:8" s="51" customFormat="1" ht="38.25" customHeight="1" x14ac:dyDescent="0.25">
      <c r="A235" s="57">
        <f t="shared" si="3"/>
        <v>225</v>
      </c>
      <c r="B235" s="89" t="s">
        <v>477</v>
      </c>
      <c r="C235" s="59" t="s">
        <v>775</v>
      </c>
      <c r="D235" s="59" t="s">
        <v>573</v>
      </c>
      <c r="E235" s="60" t="s">
        <v>492</v>
      </c>
      <c r="F235" s="92" t="s">
        <v>481</v>
      </c>
      <c r="G235" s="58"/>
      <c r="H235" s="106"/>
    </row>
    <row r="236" spans="1:8" s="51" customFormat="1" ht="38.25" customHeight="1" x14ac:dyDescent="0.25">
      <c r="A236" s="57">
        <f t="shared" si="3"/>
        <v>226</v>
      </c>
      <c r="B236" s="89" t="s">
        <v>477</v>
      </c>
      <c r="C236" s="59" t="s">
        <v>776</v>
      </c>
      <c r="D236" s="59" t="s">
        <v>550</v>
      </c>
      <c r="E236" s="60" t="s">
        <v>492</v>
      </c>
      <c r="F236" s="92" t="s">
        <v>481</v>
      </c>
      <c r="G236" s="58"/>
      <c r="H236" s="106"/>
    </row>
    <row r="237" spans="1:8" s="51" customFormat="1" ht="38.25" customHeight="1" x14ac:dyDescent="0.25">
      <c r="A237" s="57">
        <f t="shared" si="3"/>
        <v>227</v>
      </c>
      <c r="B237" s="89" t="s">
        <v>477</v>
      </c>
      <c r="C237" s="59" t="s">
        <v>777</v>
      </c>
      <c r="D237" s="59" t="s">
        <v>520</v>
      </c>
      <c r="E237" s="60" t="s">
        <v>489</v>
      </c>
      <c r="F237" s="92" t="s">
        <v>481</v>
      </c>
      <c r="G237" s="58"/>
      <c r="H237" s="106"/>
    </row>
    <row r="238" spans="1:8" s="51" customFormat="1" ht="38.25" customHeight="1" x14ac:dyDescent="0.25">
      <c r="A238" s="57">
        <f t="shared" si="3"/>
        <v>228</v>
      </c>
      <c r="B238" s="89" t="s">
        <v>477</v>
      </c>
      <c r="C238" s="59" t="s">
        <v>778</v>
      </c>
      <c r="D238" s="59" t="s">
        <v>654</v>
      </c>
      <c r="E238" s="60" t="s">
        <v>480</v>
      </c>
      <c r="F238" s="92" t="s">
        <v>481</v>
      </c>
      <c r="G238" s="58"/>
      <c r="H238" s="106"/>
    </row>
    <row r="239" spans="1:8" s="51" customFormat="1" ht="38.25" customHeight="1" x14ac:dyDescent="0.25">
      <c r="A239" s="57">
        <f t="shared" si="3"/>
        <v>229</v>
      </c>
      <c r="B239" s="89" t="s">
        <v>477</v>
      </c>
      <c r="C239" s="59" t="s">
        <v>779</v>
      </c>
      <c r="D239" s="59" t="s">
        <v>607</v>
      </c>
      <c r="E239" s="60" t="s">
        <v>489</v>
      </c>
      <c r="F239" s="92" t="s">
        <v>481</v>
      </c>
      <c r="G239" s="58"/>
      <c r="H239" s="106"/>
    </row>
    <row r="240" spans="1:8" s="51" customFormat="1" ht="38.25" customHeight="1" x14ac:dyDescent="0.25">
      <c r="A240" s="57">
        <f t="shared" si="3"/>
        <v>230</v>
      </c>
      <c r="B240" s="89" t="s">
        <v>477</v>
      </c>
      <c r="C240" s="59" t="s">
        <v>780</v>
      </c>
      <c r="D240" s="59" t="s">
        <v>520</v>
      </c>
      <c r="E240" s="60" t="s">
        <v>533</v>
      </c>
      <c r="F240" s="92" t="s">
        <v>481</v>
      </c>
      <c r="G240" s="58"/>
      <c r="H240" s="106"/>
    </row>
    <row r="241" spans="1:8" s="51" customFormat="1" ht="38.25" customHeight="1" x14ac:dyDescent="0.25">
      <c r="A241" s="57">
        <f t="shared" si="3"/>
        <v>231</v>
      </c>
      <c r="B241" s="89" t="s">
        <v>477</v>
      </c>
      <c r="C241" s="59" t="s">
        <v>781</v>
      </c>
      <c r="D241" s="59" t="s">
        <v>712</v>
      </c>
      <c r="E241" s="60" t="s">
        <v>492</v>
      </c>
      <c r="F241" s="92" t="s">
        <v>481</v>
      </c>
      <c r="G241" s="58"/>
      <c r="H241" s="106"/>
    </row>
    <row r="242" spans="1:8" s="51" customFormat="1" ht="38.25" customHeight="1" x14ac:dyDescent="0.25">
      <c r="A242" s="57">
        <f t="shared" si="3"/>
        <v>232</v>
      </c>
      <c r="B242" s="89" t="s">
        <v>477</v>
      </c>
      <c r="C242" s="59" t="s">
        <v>782</v>
      </c>
      <c r="D242" s="59" t="s">
        <v>513</v>
      </c>
      <c r="E242" s="60" t="s">
        <v>480</v>
      </c>
      <c r="F242" s="92" t="s">
        <v>481</v>
      </c>
      <c r="G242" s="58"/>
      <c r="H242" s="106"/>
    </row>
    <row r="243" spans="1:8" s="51" customFormat="1" ht="38.25" customHeight="1" x14ac:dyDescent="0.25">
      <c r="A243" s="57">
        <f t="shared" si="3"/>
        <v>233</v>
      </c>
      <c r="B243" s="89" t="s">
        <v>477</v>
      </c>
      <c r="C243" s="59" t="s">
        <v>783</v>
      </c>
      <c r="D243" s="59" t="s">
        <v>654</v>
      </c>
      <c r="E243" s="60" t="s">
        <v>480</v>
      </c>
      <c r="F243" s="92" t="s">
        <v>481</v>
      </c>
      <c r="G243" s="58"/>
      <c r="H243" s="106"/>
    </row>
    <row r="244" spans="1:8" s="51" customFormat="1" ht="38.25" customHeight="1" x14ac:dyDescent="0.25">
      <c r="A244" s="57">
        <f t="shared" si="3"/>
        <v>234</v>
      </c>
      <c r="B244" s="89" t="s">
        <v>477</v>
      </c>
      <c r="C244" s="59" t="s">
        <v>784</v>
      </c>
      <c r="D244" s="59" t="s">
        <v>513</v>
      </c>
      <c r="E244" s="60" t="s">
        <v>672</v>
      </c>
      <c r="F244" s="92" t="s">
        <v>481</v>
      </c>
      <c r="G244" s="58"/>
      <c r="H244" s="106"/>
    </row>
    <row r="245" spans="1:8" s="51" customFormat="1" ht="38.25" customHeight="1" x14ac:dyDescent="0.25">
      <c r="A245" s="57">
        <f t="shared" si="3"/>
        <v>235</v>
      </c>
      <c r="B245" s="89" t="s">
        <v>477</v>
      </c>
      <c r="C245" s="59" t="s">
        <v>785</v>
      </c>
      <c r="D245" s="59" t="s">
        <v>786</v>
      </c>
      <c r="E245" s="60" t="s">
        <v>492</v>
      </c>
      <c r="F245" s="92" t="s">
        <v>481</v>
      </c>
      <c r="G245" s="58"/>
      <c r="H245" s="106"/>
    </row>
    <row r="246" spans="1:8" s="51" customFormat="1" ht="38.25" customHeight="1" x14ac:dyDescent="0.25">
      <c r="A246" s="57">
        <f t="shared" si="3"/>
        <v>236</v>
      </c>
      <c r="B246" s="89" t="s">
        <v>477</v>
      </c>
      <c r="C246" s="59" t="s">
        <v>787</v>
      </c>
      <c r="D246" s="59" t="s">
        <v>708</v>
      </c>
      <c r="E246" s="60" t="s">
        <v>533</v>
      </c>
      <c r="F246" s="92" t="s">
        <v>481</v>
      </c>
      <c r="G246" s="58"/>
      <c r="H246" s="106"/>
    </row>
    <row r="247" spans="1:8" s="51" customFormat="1" ht="38.25" customHeight="1" x14ac:dyDescent="0.25">
      <c r="A247" s="57">
        <f t="shared" si="3"/>
        <v>237</v>
      </c>
      <c r="B247" s="89" t="s">
        <v>477</v>
      </c>
      <c r="C247" s="59" t="s">
        <v>788</v>
      </c>
      <c r="D247" s="59" t="s">
        <v>587</v>
      </c>
      <c r="E247" s="60" t="s">
        <v>492</v>
      </c>
      <c r="F247" s="92" t="s">
        <v>481</v>
      </c>
      <c r="G247" s="58"/>
      <c r="H247" s="106"/>
    </row>
    <row r="248" spans="1:8" s="51" customFormat="1" ht="38.25" customHeight="1" x14ac:dyDescent="0.25">
      <c r="A248" s="57">
        <f t="shared" si="3"/>
        <v>238</v>
      </c>
      <c r="B248" s="89" t="s">
        <v>477</v>
      </c>
      <c r="C248" s="59" t="s">
        <v>789</v>
      </c>
      <c r="D248" s="59" t="s">
        <v>708</v>
      </c>
      <c r="E248" s="60" t="s">
        <v>480</v>
      </c>
      <c r="F248" s="92" t="s">
        <v>481</v>
      </c>
      <c r="G248" s="58"/>
      <c r="H248" s="106"/>
    </row>
    <row r="249" spans="1:8" s="51" customFormat="1" ht="38.25" customHeight="1" x14ac:dyDescent="0.25">
      <c r="A249" s="57">
        <f t="shared" si="3"/>
        <v>239</v>
      </c>
      <c r="B249" s="89" t="s">
        <v>477</v>
      </c>
      <c r="C249" s="59" t="s">
        <v>790</v>
      </c>
      <c r="D249" s="59" t="s">
        <v>592</v>
      </c>
      <c r="E249" s="60" t="s">
        <v>489</v>
      </c>
      <c r="F249" s="92" t="s">
        <v>481</v>
      </c>
      <c r="G249" s="58"/>
      <c r="H249" s="106"/>
    </row>
    <row r="250" spans="1:8" s="51" customFormat="1" ht="38.25" customHeight="1" x14ac:dyDescent="0.25">
      <c r="A250" s="57">
        <f t="shared" si="3"/>
        <v>240</v>
      </c>
      <c r="B250" s="89" t="s">
        <v>477</v>
      </c>
      <c r="C250" s="59" t="s">
        <v>791</v>
      </c>
      <c r="D250" s="59" t="s">
        <v>488</v>
      </c>
      <c r="E250" s="60" t="s">
        <v>489</v>
      </c>
      <c r="F250" s="92" t="s">
        <v>481</v>
      </c>
      <c r="G250" s="58"/>
      <c r="H250" s="106"/>
    </row>
    <row r="251" spans="1:8" s="51" customFormat="1" ht="38.25" customHeight="1" x14ac:dyDescent="0.25">
      <c r="A251" s="57">
        <f t="shared" si="3"/>
        <v>241</v>
      </c>
      <c r="B251" s="89" t="s">
        <v>477</v>
      </c>
      <c r="C251" s="59" t="s">
        <v>792</v>
      </c>
      <c r="D251" s="59" t="s">
        <v>793</v>
      </c>
      <c r="E251" s="60" t="s">
        <v>533</v>
      </c>
      <c r="F251" s="92" t="s">
        <v>481</v>
      </c>
      <c r="G251" s="58"/>
      <c r="H251" s="106"/>
    </row>
    <row r="252" spans="1:8" s="51" customFormat="1" ht="38.25" customHeight="1" x14ac:dyDescent="0.25">
      <c r="A252" s="57">
        <f t="shared" si="3"/>
        <v>242</v>
      </c>
      <c r="B252" s="89" t="s">
        <v>477</v>
      </c>
      <c r="C252" s="59" t="s">
        <v>794</v>
      </c>
      <c r="D252" s="59" t="s">
        <v>654</v>
      </c>
      <c r="E252" s="60" t="s">
        <v>533</v>
      </c>
      <c r="F252" s="92" t="s">
        <v>481</v>
      </c>
      <c r="G252" s="58"/>
      <c r="H252" s="106"/>
    </row>
    <row r="253" spans="1:8" s="51" customFormat="1" ht="38.25" customHeight="1" x14ac:dyDescent="0.25">
      <c r="A253" s="57">
        <f t="shared" si="3"/>
        <v>243</v>
      </c>
      <c r="B253" s="89" t="s">
        <v>477</v>
      </c>
      <c r="C253" s="59" t="s">
        <v>795</v>
      </c>
      <c r="D253" s="59" t="s">
        <v>654</v>
      </c>
      <c r="E253" s="60" t="s">
        <v>533</v>
      </c>
      <c r="F253" s="92" t="s">
        <v>481</v>
      </c>
      <c r="G253" s="58"/>
      <c r="H253" s="106"/>
    </row>
    <row r="254" spans="1:8" s="51" customFormat="1" ht="38.25" customHeight="1" x14ac:dyDescent="0.25">
      <c r="A254" s="57">
        <f t="shared" si="3"/>
        <v>244</v>
      </c>
      <c r="B254" s="89" t="s">
        <v>477</v>
      </c>
      <c r="C254" s="59" t="s">
        <v>796</v>
      </c>
      <c r="D254" s="59" t="s">
        <v>724</v>
      </c>
      <c r="E254" s="60" t="s">
        <v>496</v>
      </c>
      <c r="F254" s="92" t="s">
        <v>481</v>
      </c>
      <c r="G254" s="58"/>
      <c r="H254" s="106"/>
    </row>
    <row r="255" spans="1:8" s="51" customFormat="1" ht="38.25" customHeight="1" x14ac:dyDescent="0.25">
      <c r="A255" s="57">
        <f t="shared" si="3"/>
        <v>245</v>
      </c>
      <c r="B255" s="89" t="s">
        <v>477</v>
      </c>
      <c r="C255" s="59" t="s">
        <v>797</v>
      </c>
      <c r="D255" s="59" t="s">
        <v>520</v>
      </c>
      <c r="E255" s="60" t="s">
        <v>480</v>
      </c>
      <c r="F255" s="92" t="s">
        <v>481</v>
      </c>
      <c r="G255" s="58"/>
      <c r="H255" s="106"/>
    </row>
    <row r="256" spans="1:8" s="51" customFormat="1" ht="38.25" customHeight="1" x14ac:dyDescent="0.25">
      <c r="A256" s="57">
        <f t="shared" si="3"/>
        <v>246</v>
      </c>
      <c r="B256" s="89" t="s">
        <v>477</v>
      </c>
      <c r="C256" s="59" t="s">
        <v>798</v>
      </c>
      <c r="D256" s="59" t="s">
        <v>520</v>
      </c>
      <c r="E256" s="60" t="s">
        <v>533</v>
      </c>
      <c r="F256" s="92" t="s">
        <v>481</v>
      </c>
      <c r="G256" s="58"/>
      <c r="H256" s="106"/>
    </row>
    <row r="257" spans="1:8" s="51" customFormat="1" ht="38.25" customHeight="1" x14ac:dyDescent="0.25">
      <c r="A257" s="57">
        <f t="shared" si="3"/>
        <v>247</v>
      </c>
      <c r="B257" s="89" t="s">
        <v>477</v>
      </c>
      <c r="C257" s="59" t="s">
        <v>799</v>
      </c>
      <c r="D257" s="59" t="s">
        <v>639</v>
      </c>
      <c r="E257" s="60" t="s">
        <v>480</v>
      </c>
      <c r="F257" s="92" t="s">
        <v>481</v>
      </c>
      <c r="G257" s="58"/>
      <c r="H257" s="106"/>
    </row>
    <row r="258" spans="1:8" s="51" customFormat="1" ht="38.25" customHeight="1" x14ac:dyDescent="0.25">
      <c r="A258" s="57">
        <f t="shared" si="3"/>
        <v>248</v>
      </c>
      <c r="B258" s="89" t="s">
        <v>477</v>
      </c>
      <c r="C258" s="59" t="s">
        <v>800</v>
      </c>
      <c r="D258" s="59" t="s">
        <v>610</v>
      </c>
      <c r="E258" s="60" t="s">
        <v>480</v>
      </c>
      <c r="F258" s="92" t="s">
        <v>481</v>
      </c>
      <c r="G258" s="58"/>
      <c r="H258" s="106"/>
    </row>
    <row r="259" spans="1:8" s="51" customFormat="1" ht="38.25" customHeight="1" x14ac:dyDescent="0.25">
      <c r="A259" s="57">
        <f t="shared" si="3"/>
        <v>249</v>
      </c>
      <c r="B259" s="89" t="s">
        <v>477</v>
      </c>
      <c r="C259" s="59" t="s">
        <v>801</v>
      </c>
      <c r="D259" s="59" t="s">
        <v>654</v>
      </c>
      <c r="E259" s="60" t="s">
        <v>480</v>
      </c>
      <c r="F259" s="92" t="s">
        <v>481</v>
      </c>
      <c r="G259" s="58"/>
      <c r="H259" s="106"/>
    </row>
    <row r="260" spans="1:8" s="51" customFormat="1" ht="38.25" customHeight="1" x14ac:dyDescent="0.25">
      <c r="A260" s="57">
        <f t="shared" si="3"/>
        <v>250</v>
      </c>
      <c r="B260" s="89" t="s">
        <v>477</v>
      </c>
      <c r="C260" s="59" t="s">
        <v>802</v>
      </c>
      <c r="D260" s="59" t="s">
        <v>498</v>
      </c>
      <c r="E260" s="60" t="s">
        <v>492</v>
      </c>
      <c r="F260" s="92" t="s">
        <v>481</v>
      </c>
      <c r="G260" s="58"/>
      <c r="H260" s="106"/>
    </row>
    <row r="261" spans="1:8" s="51" customFormat="1" ht="38.25" customHeight="1" x14ac:dyDescent="0.25">
      <c r="A261" s="57">
        <f t="shared" si="3"/>
        <v>251</v>
      </c>
      <c r="B261" s="89" t="s">
        <v>477</v>
      </c>
      <c r="C261" s="59" t="s">
        <v>803</v>
      </c>
      <c r="D261" s="59" t="s">
        <v>804</v>
      </c>
      <c r="E261" s="59" t="s">
        <v>805</v>
      </c>
      <c r="F261" s="92" t="s">
        <v>481</v>
      </c>
      <c r="G261" s="58"/>
      <c r="H261" s="106"/>
    </row>
    <row r="262" spans="1:8" s="51" customFormat="1" ht="38.25" customHeight="1" x14ac:dyDescent="0.25">
      <c r="A262" s="57">
        <f t="shared" si="3"/>
        <v>252</v>
      </c>
      <c r="B262" s="89" t="s">
        <v>477</v>
      </c>
      <c r="C262" s="59" t="s">
        <v>806</v>
      </c>
      <c r="D262" s="59" t="s">
        <v>504</v>
      </c>
      <c r="E262" s="60" t="s">
        <v>496</v>
      </c>
      <c r="F262" s="92" t="s">
        <v>481</v>
      </c>
      <c r="G262" s="58"/>
      <c r="H262" s="106"/>
    </row>
    <row r="263" spans="1:8" s="51" customFormat="1" ht="38.25" customHeight="1" x14ac:dyDescent="0.25">
      <c r="A263" s="57">
        <f t="shared" si="3"/>
        <v>253</v>
      </c>
      <c r="B263" s="89" t="s">
        <v>477</v>
      </c>
      <c r="C263" s="59" t="s">
        <v>807</v>
      </c>
      <c r="D263" s="59" t="s">
        <v>520</v>
      </c>
      <c r="E263" s="60" t="s">
        <v>533</v>
      </c>
      <c r="F263" s="92" t="s">
        <v>481</v>
      </c>
      <c r="G263" s="58"/>
      <c r="H263" s="106"/>
    </row>
    <row r="264" spans="1:8" s="51" customFormat="1" ht="38.25" customHeight="1" x14ac:dyDescent="0.25">
      <c r="A264" s="57">
        <f t="shared" si="3"/>
        <v>254</v>
      </c>
      <c r="B264" s="89" t="s">
        <v>477</v>
      </c>
      <c r="C264" s="59" t="s">
        <v>808</v>
      </c>
      <c r="D264" s="59" t="s">
        <v>516</v>
      </c>
      <c r="E264" s="60" t="s">
        <v>492</v>
      </c>
      <c r="F264" s="92" t="s">
        <v>481</v>
      </c>
      <c r="G264" s="58"/>
      <c r="H264" s="106"/>
    </row>
    <row r="265" spans="1:8" s="51" customFormat="1" ht="38.25" customHeight="1" x14ac:dyDescent="0.25">
      <c r="A265" s="57">
        <f t="shared" si="3"/>
        <v>255</v>
      </c>
      <c r="B265" s="89" t="s">
        <v>477</v>
      </c>
      <c r="C265" s="59" t="s">
        <v>809</v>
      </c>
      <c r="D265" s="59" t="s">
        <v>550</v>
      </c>
      <c r="E265" s="60" t="s">
        <v>496</v>
      </c>
      <c r="F265" s="92" t="s">
        <v>481</v>
      </c>
      <c r="G265" s="58"/>
      <c r="H265" s="106"/>
    </row>
    <row r="266" spans="1:8" s="51" customFormat="1" ht="38.25" customHeight="1" x14ac:dyDescent="0.25">
      <c r="A266" s="57">
        <f t="shared" si="3"/>
        <v>256</v>
      </c>
      <c r="B266" s="89" t="s">
        <v>477</v>
      </c>
      <c r="C266" s="59" t="s">
        <v>810</v>
      </c>
      <c r="D266" s="59" t="s">
        <v>520</v>
      </c>
      <c r="E266" s="60" t="s">
        <v>480</v>
      </c>
      <c r="F266" s="92" t="s">
        <v>481</v>
      </c>
      <c r="G266" s="58"/>
      <c r="H266" s="106"/>
    </row>
    <row r="267" spans="1:8" s="51" customFormat="1" ht="38.25" customHeight="1" x14ac:dyDescent="0.25">
      <c r="A267" s="57">
        <f t="shared" si="3"/>
        <v>257</v>
      </c>
      <c r="B267" s="89" t="s">
        <v>477</v>
      </c>
      <c r="C267" s="59" t="s">
        <v>811</v>
      </c>
      <c r="D267" s="59" t="s">
        <v>573</v>
      </c>
      <c r="E267" s="60" t="s">
        <v>492</v>
      </c>
      <c r="F267" s="92" t="s">
        <v>481</v>
      </c>
      <c r="G267" s="58"/>
      <c r="H267" s="106"/>
    </row>
    <row r="268" spans="1:8" s="51" customFormat="1" ht="38.25" customHeight="1" x14ac:dyDescent="0.25">
      <c r="A268" s="57">
        <f t="shared" si="3"/>
        <v>258</v>
      </c>
      <c r="B268" s="89" t="s">
        <v>477</v>
      </c>
      <c r="C268" s="59" t="s">
        <v>812</v>
      </c>
      <c r="D268" s="59" t="s">
        <v>508</v>
      </c>
      <c r="E268" s="60" t="s">
        <v>489</v>
      </c>
      <c r="F268" s="92" t="s">
        <v>481</v>
      </c>
      <c r="G268" s="58"/>
      <c r="H268" s="106"/>
    </row>
    <row r="269" spans="1:8" s="51" customFormat="1" ht="38.25" customHeight="1" x14ac:dyDescent="0.25">
      <c r="A269" s="57">
        <f t="shared" ref="A269" si="4">A268+1</f>
        <v>259</v>
      </c>
      <c r="B269" s="89" t="s">
        <v>477</v>
      </c>
      <c r="C269" s="59" t="s">
        <v>813</v>
      </c>
      <c r="D269" s="59" t="s">
        <v>612</v>
      </c>
      <c r="E269" s="60" t="s">
        <v>480</v>
      </c>
      <c r="F269" s="92" t="s">
        <v>481</v>
      </c>
      <c r="G269" s="58"/>
      <c r="H269" s="106"/>
    </row>
  </sheetData>
  <protectedRanges>
    <protectedRange sqref="D44" name="Ingresar Texto Permitido_2"/>
    <protectedRange sqref="D107" name="Ingresar Texto Permitido_1_1"/>
  </protectedRanges>
  <autoFilter ref="A10:G265" xr:uid="{31BBA973-5FB3-4C1C-A468-943E80961F2A}"/>
  <mergeCells count="3">
    <mergeCell ref="A8:H8"/>
    <mergeCell ref="D1:H7"/>
    <mergeCell ref="A1:C7"/>
  </mergeCells>
  <phoneticPr fontId="16" type="noConversion"/>
  <conditionalFormatting sqref="C9">
    <cfRule type="duplicateValues" dxfId="9" priority="9"/>
  </conditionalFormatting>
  <conditionalFormatting sqref="C9:C10">
    <cfRule type="duplicateValues" dxfId="8" priority="7"/>
    <cfRule type="duplicateValues" dxfId="7" priority="8"/>
  </conditionalFormatting>
  <conditionalFormatting sqref="C67 C69:C70">
    <cfRule type="duplicateValues" dxfId="6" priority="3"/>
  </conditionalFormatting>
  <conditionalFormatting sqref="C95:C96 C72 C74 C76 C83:C85 C87:C90">
    <cfRule type="duplicateValues" dxfId="5" priority="2"/>
  </conditionalFormatting>
  <conditionalFormatting sqref="C130:C136">
    <cfRule type="duplicateValues" dxfId="4" priority="1"/>
  </conditionalFormatting>
  <conditionalFormatting sqref="C270:C1048576 C9:C10">
    <cfRule type="duplicateValues" dxfId="3" priority="4"/>
    <cfRule type="duplicateValues" dxfId="2" priority="5"/>
    <cfRule type="duplicateValues" dxfId="1" priority="6"/>
    <cfRule type="duplicateValues" dxfId="0" priority="10"/>
  </conditionalFormatting>
  <pageMargins left="0.7" right="0.7" top="0.75" bottom="0.75" header="0.3" footer="0.3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527B-ABC9-422F-8EB6-14C382F56062}">
  <sheetPr>
    <tabColor rgb="FFFFFF00"/>
  </sheetPr>
  <dimension ref="A1:K31"/>
  <sheetViews>
    <sheetView workbookViewId="0">
      <selection activeCell="J8" sqref="J8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11" s="28" customFormat="1" ht="28.5" x14ac:dyDescent="0.25">
      <c r="A1" s="129"/>
      <c r="B1" s="129"/>
      <c r="C1" s="129"/>
      <c r="D1" s="64"/>
      <c r="E1" s="64"/>
      <c r="F1" s="64"/>
      <c r="G1" s="64"/>
    </row>
    <row r="2" spans="1:11" s="28" customFormat="1" ht="28.5" customHeight="1" x14ac:dyDescent="0.25">
      <c r="A2" s="129"/>
      <c r="B2" s="129"/>
      <c r="C2" s="129"/>
      <c r="D2" s="127" t="s">
        <v>814</v>
      </c>
      <c r="E2" s="127"/>
      <c r="F2" s="127"/>
      <c r="G2" s="127"/>
      <c r="H2" s="127"/>
    </row>
    <row r="3" spans="1:11" s="28" customFormat="1" ht="28.5" customHeight="1" x14ac:dyDescent="0.25">
      <c r="A3" s="129"/>
      <c r="B3" s="129"/>
      <c r="C3" s="129"/>
      <c r="D3" s="127"/>
      <c r="E3" s="127"/>
      <c r="F3" s="127"/>
      <c r="G3" s="127"/>
      <c r="H3" s="127"/>
    </row>
    <row r="4" spans="1:11" s="28" customFormat="1" ht="28.5" customHeight="1" x14ac:dyDescent="0.25">
      <c r="A4" s="129"/>
      <c r="B4" s="129"/>
      <c r="C4" s="129"/>
      <c r="D4" s="127"/>
      <c r="E4" s="127"/>
      <c r="F4" s="127"/>
      <c r="G4" s="127"/>
      <c r="H4" s="127"/>
      <c r="K4" s="111" t="s">
        <v>1782</v>
      </c>
    </row>
    <row r="5" spans="1:11" s="28" customFormat="1" ht="28.5" customHeight="1" x14ac:dyDescent="0.25">
      <c r="A5" s="129"/>
      <c r="B5" s="129"/>
      <c r="C5" s="129"/>
      <c r="D5" s="127"/>
      <c r="E5" s="127"/>
      <c r="F5" s="127"/>
      <c r="G5" s="127"/>
      <c r="H5" s="127"/>
    </row>
    <row r="6" spans="1:11" s="28" customFormat="1" ht="28.5" customHeight="1" x14ac:dyDescent="0.25">
      <c r="A6" s="129"/>
      <c r="B6" s="129"/>
      <c r="C6" s="129"/>
      <c r="D6" s="127"/>
      <c r="E6" s="127"/>
      <c r="F6" s="127"/>
      <c r="G6" s="127"/>
      <c r="H6" s="127"/>
    </row>
    <row r="7" spans="1:11" s="28" customFormat="1" ht="29.25" customHeight="1" thickBot="1" x14ac:dyDescent="0.3">
      <c r="A7" s="130"/>
      <c r="B7" s="130"/>
      <c r="C7" s="130"/>
      <c r="D7" s="128"/>
      <c r="E7" s="128"/>
      <c r="F7" s="128"/>
      <c r="G7" s="128"/>
      <c r="H7" s="128"/>
    </row>
    <row r="8" spans="1:11" s="28" customFormat="1" ht="42.75" customHeight="1" thickBot="1" x14ac:dyDescent="0.3">
      <c r="A8" s="124" t="s">
        <v>815</v>
      </c>
      <c r="B8" s="125"/>
      <c r="C8" s="125"/>
      <c r="D8" s="125"/>
      <c r="E8" s="125"/>
      <c r="F8" s="125"/>
      <c r="G8" s="125"/>
      <c r="H8" s="126"/>
    </row>
    <row r="9" spans="1:11" s="28" customFormat="1" ht="15.75" customHeight="1" x14ac:dyDescent="0.25">
      <c r="A9" s="123"/>
      <c r="B9" s="123"/>
      <c r="C9" s="123"/>
      <c r="D9" s="123"/>
      <c r="E9" s="123"/>
      <c r="F9" s="123"/>
      <c r="G9" s="123"/>
      <c r="H9" s="123"/>
    </row>
    <row r="10" spans="1:11" s="28" customFormat="1" ht="45" x14ac:dyDescent="0.25">
      <c r="A10" s="120" t="s">
        <v>359</v>
      </c>
      <c r="B10" s="121" t="s">
        <v>2</v>
      </c>
      <c r="C10" s="121" t="s">
        <v>360</v>
      </c>
      <c r="D10" s="121" t="s">
        <v>816</v>
      </c>
      <c r="E10" s="121" t="s">
        <v>817</v>
      </c>
      <c r="F10" s="122" t="s">
        <v>818</v>
      </c>
      <c r="G10" s="122" t="s">
        <v>15</v>
      </c>
      <c r="H10" s="122" t="s">
        <v>16</v>
      </c>
    </row>
    <row r="11" spans="1:11" s="28" customFormat="1" ht="37.5" customHeight="1" x14ac:dyDescent="0.25">
      <c r="A11" s="112">
        <v>1</v>
      </c>
      <c r="B11" s="113" t="s">
        <v>819</v>
      </c>
      <c r="C11" s="114" t="s">
        <v>1757</v>
      </c>
      <c r="D11" s="115" t="s">
        <v>1775</v>
      </c>
      <c r="E11" s="116" t="s">
        <v>672</v>
      </c>
      <c r="F11" s="117" t="s">
        <v>481</v>
      </c>
      <c r="G11" s="118"/>
      <c r="H11" s="119"/>
    </row>
    <row r="12" spans="1:11" s="28" customFormat="1" ht="37.5" customHeight="1" x14ac:dyDescent="0.25">
      <c r="A12" s="23">
        <v>2</v>
      </c>
      <c r="B12" s="65" t="s">
        <v>819</v>
      </c>
      <c r="C12" s="63" t="s">
        <v>820</v>
      </c>
      <c r="D12" s="94" t="s">
        <v>1776</v>
      </c>
      <c r="E12" s="95" t="s">
        <v>544</v>
      </c>
      <c r="F12" s="66" t="s">
        <v>481</v>
      </c>
      <c r="G12" s="67"/>
      <c r="H12" s="27"/>
    </row>
    <row r="13" spans="1:11" s="28" customFormat="1" ht="37.5" customHeight="1" x14ac:dyDescent="0.25">
      <c r="A13" s="23">
        <v>3</v>
      </c>
      <c r="B13" s="65" t="s">
        <v>819</v>
      </c>
      <c r="C13" s="63" t="s">
        <v>1758</v>
      </c>
      <c r="D13" s="94" t="s">
        <v>1776</v>
      </c>
      <c r="E13" s="95" t="s">
        <v>544</v>
      </c>
      <c r="F13" s="66" t="s">
        <v>481</v>
      </c>
      <c r="G13" s="67"/>
      <c r="H13" s="27"/>
    </row>
    <row r="14" spans="1:11" s="28" customFormat="1" ht="37.5" customHeight="1" x14ac:dyDescent="0.25">
      <c r="A14" s="23">
        <v>4</v>
      </c>
      <c r="B14" s="65" t="s">
        <v>819</v>
      </c>
      <c r="C14" s="63" t="s">
        <v>822</v>
      </c>
      <c r="D14" s="94" t="s">
        <v>1777</v>
      </c>
      <c r="E14" s="95" t="s">
        <v>496</v>
      </c>
      <c r="F14" s="66" t="s">
        <v>481</v>
      </c>
      <c r="G14" s="67"/>
      <c r="H14" s="27"/>
    </row>
    <row r="15" spans="1:11" s="28" customFormat="1" ht="37.5" customHeight="1" x14ac:dyDescent="0.25">
      <c r="A15" s="23">
        <v>5</v>
      </c>
      <c r="B15" s="65" t="s">
        <v>819</v>
      </c>
      <c r="C15" s="63" t="s">
        <v>1759</v>
      </c>
      <c r="D15" s="94" t="s">
        <v>1777</v>
      </c>
      <c r="E15" s="95" t="s">
        <v>496</v>
      </c>
      <c r="F15" s="66" t="s">
        <v>481</v>
      </c>
      <c r="G15" s="67"/>
      <c r="H15" s="27"/>
    </row>
    <row r="16" spans="1:11" s="28" customFormat="1" ht="37.5" customHeight="1" x14ac:dyDescent="0.25">
      <c r="A16" s="23">
        <v>6</v>
      </c>
      <c r="B16" s="65" t="s">
        <v>819</v>
      </c>
      <c r="C16" s="63" t="s">
        <v>1760</v>
      </c>
      <c r="D16" s="94" t="s">
        <v>1776</v>
      </c>
      <c r="E16" s="95" t="s">
        <v>544</v>
      </c>
      <c r="F16" s="66" t="s">
        <v>481</v>
      </c>
      <c r="G16" s="67"/>
      <c r="H16" s="27"/>
    </row>
    <row r="17" spans="1:8" s="28" customFormat="1" ht="37.5" customHeight="1" x14ac:dyDescent="0.25">
      <c r="A17" s="23">
        <v>7</v>
      </c>
      <c r="B17" s="65" t="s">
        <v>819</v>
      </c>
      <c r="C17" s="63" t="s">
        <v>1761</v>
      </c>
      <c r="D17" s="94" t="s">
        <v>1776</v>
      </c>
      <c r="E17" s="95" t="s">
        <v>544</v>
      </c>
      <c r="F17" s="66" t="s">
        <v>481</v>
      </c>
      <c r="G17" s="67"/>
      <c r="H17" s="27"/>
    </row>
    <row r="18" spans="1:8" s="28" customFormat="1" ht="37.5" customHeight="1" x14ac:dyDescent="0.25">
      <c r="A18" s="23">
        <v>8</v>
      </c>
      <c r="B18" s="65" t="s">
        <v>819</v>
      </c>
      <c r="C18" s="63" t="s">
        <v>1762</v>
      </c>
      <c r="D18" s="94" t="s">
        <v>1775</v>
      </c>
      <c r="E18" s="96" t="s">
        <v>672</v>
      </c>
      <c r="F18" s="66" t="s">
        <v>481</v>
      </c>
      <c r="G18" s="67"/>
      <c r="H18" s="27"/>
    </row>
    <row r="19" spans="1:8" s="28" customFormat="1" ht="37.5" customHeight="1" x14ac:dyDescent="0.25">
      <c r="A19" s="23">
        <v>9</v>
      </c>
      <c r="B19" s="65" t="s">
        <v>819</v>
      </c>
      <c r="C19" s="63" t="s">
        <v>1763</v>
      </c>
      <c r="D19" s="94" t="s">
        <v>1776</v>
      </c>
      <c r="E19" s="95" t="s">
        <v>544</v>
      </c>
      <c r="F19" s="66" t="s">
        <v>481</v>
      </c>
      <c r="G19" s="67"/>
      <c r="H19" s="27"/>
    </row>
    <row r="20" spans="1:8" s="28" customFormat="1" ht="37.5" customHeight="1" x14ac:dyDescent="0.25">
      <c r="A20" s="23">
        <v>10</v>
      </c>
      <c r="B20" s="65" t="s">
        <v>819</v>
      </c>
      <c r="C20" s="63" t="s">
        <v>1764</v>
      </c>
      <c r="D20" s="94" t="s">
        <v>1777</v>
      </c>
      <c r="E20" s="95" t="s">
        <v>496</v>
      </c>
      <c r="F20" s="66" t="s">
        <v>481</v>
      </c>
      <c r="G20" s="67"/>
      <c r="H20" s="27"/>
    </row>
    <row r="21" spans="1:8" s="28" customFormat="1" ht="37.5" customHeight="1" x14ac:dyDescent="0.25">
      <c r="A21" s="23">
        <v>11</v>
      </c>
      <c r="B21" s="65" t="s">
        <v>819</v>
      </c>
      <c r="C21" s="63" t="s">
        <v>821</v>
      </c>
      <c r="D21" s="94" t="s">
        <v>1777</v>
      </c>
      <c r="E21" s="95" t="s">
        <v>496</v>
      </c>
      <c r="F21" s="66" t="s">
        <v>481</v>
      </c>
      <c r="G21" s="67"/>
      <c r="H21" s="27"/>
    </row>
    <row r="22" spans="1:8" s="28" customFormat="1" ht="37.5" customHeight="1" x14ac:dyDescent="0.25">
      <c r="A22" s="23">
        <v>12</v>
      </c>
      <c r="B22" s="65" t="s">
        <v>819</v>
      </c>
      <c r="C22" s="63" t="s">
        <v>1765</v>
      </c>
      <c r="D22" s="94" t="s">
        <v>1776</v>
      </c>
      <c r="E22" s="95" t="s">
        <v>544</v>
      </c>
      <c r="F22" s="66" t="s">
        <v>481</v>
      </c>
      <c r="G22" s="67"/>
      <c r="H22" s="27"/>
    </row>
    <row r="23" spans="1:8" s="28" customFormat="1" ht="37.5" customHeight="1" x14ac:dyDescent="0.25">
      <c r="A23" s="23">
        <v>13</v>
      </c>
      <c r="B23" s="65" t="s">
        <v>819</v>
      </c>
      <c r="C23" s="63" t="s">
        <v>1766</v>
      </c>
      <c r="D23" s="94" t="s">
        <v>1776</v>
      </c>
      <c r="E23" s="95" t="s">
        <v>544</v>
      </c>
      <c r="F23" s="66" t="s">
        <v>481</v>
      </c>
      <c r="G23" s="67"/>
      <c r="H23" s="27"/>
    </row>
    <row r="24" spans="1:8" s="28" customFormat="1" ht="37.5" customHeight="1" x14ac:dyDescent="0.25">
      <c r="A24" s="23">
        <v>14</v>
      </c>
      <c r="B24" s="65" t="s">
        <v>819</v>
      </c>
      <c r="C24" s="63" t="s">
        <v>1767</v>
      </c>
      <c r="D24" s="94" t="s">
        <v>1777</v>
      </c>
      <c r="E24" s="95" t="s">
        <v>496</v>
      </c>
      <c r="F24" s="66" t="s">
        <v>481</v>
      </c>
      <c r="G24" s="67"/>
      <c r="H24" s="27"/>
    </row>
    <row r="25" spans="1:8" s="28" customFormat="1" ht="37.5" customHeight="1" x14ac:dyDescent="0.25">
      <c r="A25" s="23">
        <v>15</v>
      </c>
      <c r="B25" s="65" t="s">
        <v>819</v>
      </c>
      <c r="C25" s="63" t="s">
        <v>1768</v>
      </c>
      <c r="D25" s="94" t="s">
        <v>1777</v>
      </c>
      <c r="E25" s="95" t="s">
        <v>496</v>
      </c>
      <c r="F25" s="66" t="s">
        <v>481</v>
      </c>
      <c r="G25" s="67"/>
      <c r="H25" s="27"/>
    </row>
    <row r="26" spans="1:8" s="28" customFormat="1" ht="37.5" customHeight="1" x14ac:dyDescent="0.25">
      <c r="A26" s="23">
        <v>16</v>
      </c>
      <c r="B26" s="65" t="s">
        <v>819</v>
      </c>
      <c r="C26" s="63" t="s">
        <v>1769</v>
      </c>
      <c r="D26" s="94" t="s">
        <v>1777</v>
      </c>
      <c r="E26" s="95" t="s">
        <v>496</v>
      </c>
      <c r="F26" s="66" t="s">
        <v>481</v>
      </c>
      <c r="G26" s="67"/>
      <c r="H26" s="27"/>
    </row>
    <row r="27" spans="1:8" s="28" customFormat="1" ht="37.5" customHeight="1" x14ac:dyDescent="0.25">
      <c r="A27" s="23">
        <v>17</v>
      </c>
      <c r="B27" s="65" t="s">
        <v>819</v>
      </c>
      <c r="C27" s="63" t="s">
        <v>1770</v>
      </c>
      <c r="D27" s="94" t="s">
        <v>1777</v>
      </c>
      <c r="E27" s="95" t="s">
        <v>496</v>
      </c>
      <c r="F27" s="66" t="s">
        <v>481</v>
      </c>
      <c r="G27" s="67"/>
      <c r="H27" s="27"/>
    </row>
    <row r="28" spans="1:8" s="28" customFormat="1" ht="37.5" customHeight="1" x14ac:dyDescent="0.25">
      <c r="A28" s="23">
        <v>18</v>
      </c>
      <c r="B28" s="65" t="s">
        <v>819</v>
      </c>
      <c r="C28" s="63" t="s">
        <v>1771</v>
      </c>
      <c r="D28" s="94" t="s">
        <v>1778</v>
      </c>
      <c r="E28" s="96" t="s">
        <v>542</v>
      </c>
      <c r="F28" s="66" t="s">
        <v>481</v>
      </c>
      <c r="G28" s="67"/>
      <c r="H28" s="27"/>
    </row>
    <row r="29" spans="1:8" s="28" customFormat="1" ht="37.5" customHeight="1" x14ac:dyDescent="0.25">
      <c r="A29" s="23">
        <v>19</v>
      </c>
      <c r="B29" s="65" t="s">
        <v>819</v>
      </c>
      <c r="C29" s="63" t="s">
        <v>1772</v>
      </c>
      <c r="D29" s="94" t="s">
        <v>1776</v>
      </c>
      <c r="E29" s="96" t="s">
        <v>544</v>
      </c>
      <c r="F29" s="66" t="s">
        <v>481</v>
      </c>
      <c r="G29" s="67"/>
      <c r="H29" s="27"/>
    </row>
    <row r="30" spans="1:8" s="28" customFormat="1" ht="37.5" customHeight="1" x14ac:dyDescent="0.25">
      <c r="A30" s="23">
        <v>20</v>
      </c>
      <c r="B30" s="65" t="s">
        <v>819</v>
      </c>
      <c r="C30" s="93" t="s">
        <v>1773</v>
      </c>
      <c r="D30" s="94" t="s">
        <v>1776</v>
      </c>
      <c r="E30" s="97" t="s">
        <v>544</v>
      </c>
      <c r="F30" s="66" t="s">
        <v>481</v>
      </c>
      <c r="G30" s="67"/>
      <c r="H30" s="27"/>
    </row>
    <row r="31" spans="1:8" s="28" customFormat="1" ht="37.5" customHeight="1" x14ac:dyDescent="0.25">
      <c r="A31" s="23">
        <v>21</v>
      </c>
      <c r="B31" s="65" t="s">
        <v>819</v>
      </c>
      <c r="C31" s="63" t="s">
        <v>1774</v>
      </c>
      <c r="D31" s="94" t="s">
        <v>1776</v>
      </c>
      <c r="E31" s="95" t="s">
        <v>544</v>
      </c>
      <c r="F31" s="66" t="s">
        <v>481</v>
      </c>
      <c r="G31" s="67"/>
      <c r="H31" s="27"/>
    </row>
  </sheetData>
  <autoFilter ref="A10:G31" xr:uid="{33F64A9F-52E2-4528-B74B-5FF2F2042986}">
    <sortState xmlns:xlrd2="http://schemas.microsoft.com/office/spreadsheetml/2017/richdata2" ref="A11:G31">
      <sortCondition ref="A10:A31"/>
    </sortState>
  </autoFilter>
  <mergeCells count="4">
    <mergeCell ref="A9:H9"/>
    <mergeCell ref="A8:H8"/>
    <mergeCell ref="D2:H7"/>
    <mergeCell ref="A1:C7"/>
  </mergeCells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Personal RRHH</dc:creator>
  <cp:lastModifiedBy>Unidad de Información Pública</cp:lastModifiedBy>
  <cp:lastPrinted>2026-05-26T14:41:58Z</cp:lastPrinted>
  <dcterms:created xsi:type="dcterms:W3CDTF">2026-05-12T17:53:25Z</dcterms:created>
  <dcterms:modified xsi:type="dcterms:W3CDTF">2026-05-27T14:32:01Z</dcterms:modified>
</cp:coreProperties>
</file>