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6\LEY DE PRESUPUESTO 36-2024\Art. 35. Otras remuneraciones de personal temporal\"/>
    </mc:Choice>
  </mc:AlternateContent>
  <xr:revisionPtr revIDLastSave="0" documentId="13_ncr:1_{F368F559-AB08-4581-93E7-8591C5187CCC}" xr6:coauthVersionLast="47" xr6:coauthVersionMax="47" xr10:uidLastSave="{00000000-0000-0000-0000-000000000000}"/>
  <bookViews>
    <workbookView xWindow="-120" yWindow="-120" windowWidth="29040" windowHeight="15720" xr2:uid="{00279E34-7684-4F53-9C9B-6BC4DD1CA8CB}"/>
  </bookViews>
  <sheets>
    <sheet name="029" sheetId="4" r:id="rId1"/>
  </sheets>
  <definedNames>
    <definedName name="_xlnm._FilterDatabase" localSheetId="0" hidden="1">'029'!$A$9:$G$272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2" i="4" l="1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</calcChain>
</file>

<file path=xl/sharedStrings.xml><?xml version="1.0" encoding="utf-8"?>
<sst xmlns="http://schemas.openxmlformats.org/spreadsheetml/2006/main" count="1325" uniqueCount="340">
  <si>
    <t>NOMBRES Y APELLIDOS</t>
  </si>
  <si>
    <t>OBSERVACIONES</t>
  </si>
  <si>
    <t xml:space="preserve">NO. </t>
  </si>
  <si>
    <t>RENGLON PRESUPUESTARIO</t>
  </si>
  <si>
    <t>TIPO DE SERVICIO PRESTADOS</t>
  </si>
  <si>
    <t>MONTO</t>
  </si>
  <si>
    <t>FECHA DE INICIO</t>
  </si>
  <si>
    <t>´029</t>
  </si>
  <si>
    <t>CECILIA MARINE TICUN CABRERA DE LOPEZ</t>
  </si>
  <si>
    <t>SERVICIOS TECNICOS ADMINISTRATIVOS</t>
  </si>
  <si>
    <t>05/01/2026 AL 31/03/2026</t>
  </si>
  <si>
    <t>DIAS PAGADOS DEL 05 DE ENERO AL 28 DE FEBRERO DE 2026</t>
  </si>
  <si>
    <t>DIANA PAMELA CARRILLO GUERRA</t>
  </si>
  <si>
    <t>ELMER RODOLFO AGUILAR POLANCO</t>
  </si>
  <si>
    <t>STEPHANIE PAOLA HIDALGO RODAS</t>
  </si>
  <si>
    <t>YEIMI MARICELA BOTEO ARCHILA</t>
  </si>
  <si>
    <t>ANDREE CHELSEA DIAZ PEREZ</t>
  </si>
  <si>
    <t>SERVICIOS TECNICOS EN ANALISIS GEOESPACIAL</t>
  </si>
  <si>
    <t>BRANDON RENE SIGÜENZA GONZALEZ</t>
  </si>
  <si>
    <t>SERVICIOS PROFESIONALES EN ANALISIS GEOESPACIAL</t>
  </si>
  <si>
    <t>DEIMY MARIELA FERNANDEZ GONZALEZ</t>
  </si>
  <si>
    <t>DANIEL EFRAIN LEMUS SANTOS</t>
  </si>
  <si>
    <t>SERVICIOS PROFESIONALES EN TURISMO SOSTENIBLE</t>
  </si>
  <si>
    <t>HELEN ADRIANA LARIOS GUERRERO</t>
  </si>
  <si>
    <t>SERVICIOS PROFESIONALES PARA EL DESARROLLO DEL -SIGAP-</t>
  </si>
  <si>
    <t>JORGE ASCENSION DEL CID</t>
  </si>
  <si>
    <t>SAMUEL CAMEY CURRUCHICH</t>
  </si>
  <si>
    <t> ALAN FERNANDO RAMIREZ MENDIZABAL</t>
  </si>
  <si>
    <t>SERVICIOS PROFESIONALES EN EDUCACION PARA EL DESARROLLO SOSTENIBLE</t>
  </si>
  <si>
    <t>ANA CRISTINA MORALES CALAN</t>
  </si>
  <si>
    <t>ILIANA LUCIA RIVERA OLIVA DE ARANGO</t>
  </si>
  <si>
    <t>JENNYFER DE LOS ANGELES AMBROSIO PEREZ</t>
  </si>
  <si>
    <t>SERVICIOS TECNICOS EN EDUCACION PARA EL DESARROLLO SOSTENIBLE</t>
  </si>
  <si>
    <t>ANNA MARLENNE ZEISSIG DAVILA DE VASQUEZ</t>
  </si>
  <si>
    <t>SERVICIOS PROFESIONALES EN GESTION AMBIENTAL</t>
  </si>
  <si>
    <t>JORGE MARIO LUCERO CASTILLO</t>
  </si>
  <si>
    <t>ROSHAN ANDREA ROLDAN CHANG</t>
  </si>
  <si>
    <t>SERVICIOS TECNICOS EN GESTION AMBIENTAL</t>
  </si>
  <si>
    <t>YOLANDA ELIZABETH MOLINA VILLATORO</t>
  </si>
  <si>
    <t>DAAVID ABRAHAM CONTRERAS TREJO</t>
  </si>
  <si>
    <t>SERVICIOS PROFESIONALES EN MANEJO DE BOSQUES Y VIDA SILVESTRE</t>
  </si>
  <si>
    <t>ERIK FERNANDO ALVARADO ORELLANA</t>
  </si>
  <si>
    <t>SERVICIOS TECNICOS EN MANEJO DE BOSQUES</t>
  </si>
  <si>
    <t xml:space="preserve">HANZ ESTUARDO JUAREZ ROSALES </t>
  </si>
  <si>
    <t>SERVICIOS TECNICOS EN MANEJO DE BOSQUES Y VIDA SILVESTRE</t>
  </si>
  <si>
    <t>JORGE DANIEL REYES CANO</t>
  </si>
  <si>
    <t>SERVICIOS PROFESIONALES EN HIDROBIOLOGICOS</t>
  </si>
  <si>
    <t>MANUEL ALEJANDRO COLINDRES ORELLANA</t>
  </si>
  <si>
    <t>REYNA LISETH SINAY CHACON</t>
  </si>
  <si>
    <t>ROCIO AZUCELY ALVAREZ YAX</t>
  </si>
  <si>
    <t>SIOMARA ANAITE CALDERON BARILLAS</t>
  </si>
  <si>
    <t>JENNIFER SKARLETTE AGUIRRE LUCERO</t>
  </si>
  <si>
    <t>SERVICIOS PROFESIONALES EN RECURSOS HUMANOS</t>
  </si>
  <si>
    <t>DIAS PAGADOS DEL 05 DE ENERO AL 06 DE FEBRERO DE 2026</t>
  </si>
  <si>
    <t>JOSE RODRIGO CORTEZ ESCALANTE</t>
  </si>
  <si>
    <t>SERVICIOS TECNICOS EN RECURSOS HUMANOS</t>
  </si>
  <si>
    <t>MYRNA ELIZABETH LEMUS LEMUS DE RUIZ</t>
  </si>
  <si>
    <t>VICTOR ARMANDO PEREZ DIAZ</t>
  </si>
  <si>
    <t>SERVICIOS PROFESIONALES EN ASESORIA JURIDICA LABORAL</t>
  </si>
  <si>
    <t>JORGE LUIS SAMAYOA DOMINGUEZ</t>
  </si>
  <si>
    <t>SERVICIOS TECNICOS EN TECNOLOGIAS DE LA INFORMACION</t>
  </si>
  <si>
    <t>JOSELITO DURIBAL SANCHEZ MORENO</t>
  </si>
  <si>
    <t>PEDRO TOMAS MEJIA TOL</t>
  </si>
  <si>
    <t>ANNA ROCIO LEON COLOMA</t>
  </si>
  <si>
    <t>SERVICIOS PROFESIONALES EN VALORACION Y CONSERVACION DE LA DIVERSIDAD BIOLOGICA</t>
  </si>
  <si>
    <t>GANDHI EMANUEL PONCE JUAREZ</t>
  </si>
  <si>
    <t>MARIA VICTORIA RIOS GALVEZ</t>
  </si>
  <si>
    <t>ANDREA ALEJANDRA PALACIOS FLORIAN</t>
  </si>
  <si>
    <t xml:space="preserve">SERVICIOS TECNICOS EN ASUNTOS JURIDICOS   </t>
  </si>
  <si>
    <t>GUILLERMO ALEJANDRO RUANO CHAMALE</t>
  </si>
  <si>
    <t>SERVICIOS PROFESIONALES PARA LA SUBSECRETARIA EJECUTIVA</t>
  </si>
  <si>
    <t>JOSE ANTONIO SANTIAGO ESCOBAR</t>
  </si>
  <si>
    <t>MARIA JOSE GONZALEZ PEREZ DE GARCIA</t>
  </si>
  <si>
    <t>CARMEN MAGALI LOPEZ ROMERO DE DIAZ</t>
  </si>
  <si>
    <t>GERSON URIEL FUENTES RODAS</t>
  </si>
  <si>
    <t>SERVICIOS PROFESIONALES EN ASUNTOS JURIDICOS</t>
  </si>
  <si>
    <t>NARCISA ARACELLY POJOY LOARCA</t>
  </si>
  <si>
    <t>YAZMIN DE JESUS OBANDO MILIAN</t>
  </si>
  <si>
    <t>ZAYRA CLARIBEL CABRERA AGUILAR</t>
  </si>
  <si>
    <t>ZOILA MARTINEZ ZACARIAS</t>
  </si>
  <si>
    <t>SERGIO DAVID VASQUEZ PAIZ</t>
  </si>
  <si>
    <t>SERVICIOS TECNICOS EN ASUNTOS TECNICOS REGIONALES</t>
  </si>
  <si>
    <t>ANDREA ARGENTINA ALVAREZ BARAHONA</t>
  </si>
  <si>
    <t>SERVICIOS PROFESIONALES EN CAMBIO CLIMATICO</t>
  </si>
  <si>
    <t>MAURICIO JOSE GARCIA RECINOS</t>
  </si>
  <si>
    <t>SERVICIOS PROFESIONALES EN  CAMBIO CLIMATICO</t>
  </si>
  <si>
    <t>LUISANA MIROSLAVA PAZ AREVALO DE SCHEEL</t>
  </si>
  <si>
    <t>SERVICIOS PROFESIONALES EN COMUNICACION SOCIAL, RELACIONES PUBLICAS Y PROTOCOLO</t>
  </si>
  <si>
    <t>NORMA YADIRA JOJ PUAC</t>
  </si>
  <si>
    <t xml:space="preserve">SERGIO GEOVANNI DEL CID MORALES </t>
  </si>
  <si>
    <t>SERVICIOS TECNICOS EN COMUNICACION SOCIAL</t>
  </si>
  <si>
    <t>OSMAN ANIBAL LOPEZ MILIAN</t>
  </si>
  <si>
    <t>SERVICIOS PROFESIONALES EN COOPERACION NACIONAL E INTERNACIONAL</t>
  </si>
  <si>
    <t>YORDY KEVIN RUGGERI FRAATZ RAMOS</t>
  </si>
  <si>
    <t>DANIEL ROLANDO SANCHEZ JACO</t>
  </si>
  <si>
    <t>SERVICIOS TECNICOS EN PLANIFICACION</t>
  </si>
  <si>
    <t>HILDA CAROLINA RODRIGUEZ MARROQUIN</t>
  </si>
  <si>
    <t>SERVICIOS PROFESIONALES EN PLANIFICACION</t>
  </si>
  <si>
    <t>MELANNIE GABRIELA SOLARES MANSILLA</t>
  </si>
  <si>
    <t>GLENDA ANAI ALVARADO OXLAJ</t>
  </si>
  <si>
    <t>SERVICIOS TECNICOS EN PUEBLOS INDIGENAS Y COMUNIDADES LOCALES</t>
  </si>
  <si>
    <t>BRAULIO EFRAIN VALIENTE CASTRO</t>
  </si>
  <si>
    <t>SERVICIOS TECNICOS PARA EL DESARROLLO DEL -SIGAP-</t>
  </si>
  <si>
    <t>MARICARMEN GONZALEZ MAZARIEGOS DE RAMIREZ</t>
  </si>
  <si>
    <t>ANGEL RIGOBERTO XO TZIMAAJ</t>
  </si>
  <si>
    <t>ASTRID KARINA PAPE GREGG</t>
  </si>
  <si>
    <t>EDIN FERNANDO ESTRADA CASTRO</t>
  </si>
  <si>
    <t>FRANCISCO VARGAS BAC</t>
  </si>
  <si>
    <t>HEBER ELIAZAR GONZALEZ CORONADO</t>
  </si>
  <si>
    <t>HECTOR RENNATO PORRES MOLINA</t>
  </si>
  <si>
    <t>SERVICIOS PROFESIONALES EN MANEJO FORESTAL</t>
  </si>
  <si>
    <t>HECTOR ROLANDO LEMUS LOPEZ</t>
  </si>
  <si>
    <t>MEGHAN LORENA BURMESTER CORDON</t>
  </si>
  <si>
    <t>MICHAEL LEONEL ANDRES LEAL YAT</t>
  </si>
  <si>
    <t>VICTOR ROLANDO CHUB CHEN</t>
  </si>
  <si>
    <t>SERVICIOS TECNICOS EN MANEJO FORESTAL</t>
  </si>
  <si>
    <t>VIRGINIA DEL ROSARIO RIVERA GONZALEZ</t>
  </si>
  <si>
    <t>WILLIAM´S EMANUEL ESCOBAR PACAY</t>
  </si>
  <si>
    <t>CARLOS ENRIQUE PEREZ PAZ</t>
  </si>
  <si>
    <t>FREDY ALEXANDER SALVADOR LACAN CATUN</t>
  </si>
  <si>
    <t>SARA YULENY GONZALEZ CUELLAR</t>
  </si>
  <si>
    <t>WENDY LUCRECIA GARCIA ARNULFO</t>
  </si>
  <si>
    <t>ANA LUCRECIA MONZON LOPEZ DE MAZARIEGOS</t>
  </si>
  <si>
    <t>FEDERICO AJU LOPEZ</t>
  </si>
  <si>
    <t>SERVICIOS PROFESIONALES EN CONTROL Y PROTECCION</t>
  </si>
  <si>
    <t>FRYDEL EVERALDO GONZALEZ SAENZ</t>
  </si>
  <si>
    <t xml:space="preserve">JORGE ANTONIO MORALES AGUILAR </t>
  </si>
  <si>
    <t>LIDIA REGINA PASTOR PEREZ</t>
  </si>
  <si>
    <t>MARIA JOSE DE LEON REGIL GONZALEZ</t>
  </si>
  <si>
    <t>MARIA JOSE RODRIGUEZ MONZON</t>
  </si>
  <si>
    <t>SERVICIOS TECNICOS EN EDUCACION AMBIENTAL</t>
  </si>
  <si>
    <t>MARIO RENE TELLEZ PIEDRASANTA</t>
  </si>
  <si>
    <t>MELANIE SAMANTHA HIDALGO SALAZAR</t>
  </si>
  <si>
    <t>SERVICIOS TECNICOS EN VIDA SILVESTRE</t>
  </si>
  <si>
    <t>BYRON AJCOT TOC</t>
  </si>
  <si>
    <t>CLARA DOMINGA UPUN AJU</t>
  </si>
  <si>
    <t>SEVICIOS PROFESIONALES EN PLANIFICACION</t>
  </si>
  <si>
    <t>GLENDY PAOLA ASUNCION CUTZAL CHAVAJAY</t>
  </si>
  <si>
    <t>LAURA CAROLINA MENDOZA CAMPOSECO</t>
  </si>
  <si>
    <t>MIGUEL ANGEL MACARIO PACHECO</t>
  </si>
  <si>
    <t>AURY MARIANA SILIEZAR COTOM</t>
  </si>
  <si>
    <t>CRISTINA AMARILIS VASQUEZ ARANGO</t>
  </si>
  <si>
    <t>GERMAN DESIDERIO GARCIA MORALES</t>
  </si>
  <si>
    <t>SERVICIOS TECNICOS EN VALORACION Y CONSERVACION DE LA DIVERSIDAD BIOLOGICA</t>
  </si>
  <si>
    <t>JACKELINE LEONELA SALAS MAZARIEGOS</t>
  </si>
  <si>
    <t>JOSE LUIS CORDOVA MALDONADO</t>
  </si>
  <si>
    <t>SERVICIOS PROFESIONALES EN VIDA SILVESTRE</t>
  </si>
  <si>
    <t>JOSSELY MICHELLE OVALLE LEMUS</t>
  </si>
  <si>
    <t>SERVICIOS TECNICOS EN PREVENCION Y PROTECCION</t>
  </si>
  <si>
    <t>JUAN CARLOS DIAZ MENDEZ</t>
  </si>
  <si>
    <t>KEWIN FERNELY PEREZ REQUENA</t>
  </si>
  <si>
    <t>SERVICIOS PROFESIONALES EN GESTION DE RIESGO</t>
  </si>
  <si>
    <t>NANCY DEMESIA ARDIANO FUENTES</t>
  </si>
  <si>
    <t>NEHEMIAS RODERICO GONZALEZ MERIDA</t>
  </si>
  <si>
    <t>ALIX DEYANEIRA HERNANDEZ DE LEON</t>
  </si>
  <si>
    <t>ANDREA SALOME HERRERA ORTIZ</t>
  </si>
  <si>
    <t>FRANKLIN ARMANDO AMBROSIO VELA</t>
  </si>
  <si>
    <t>JORGE DAVID HONORE CARDONA OCHOA</t>
  </si>
  <si>
    <t>JOSE PABLO RUIZ PUM</t>
  </si>
  <si>
    <t>KATHERYN DENNIS HERRERA SALGUERO</t>
  </si>
  <si>
    <t>SERVICIOS TECNICOS EN ASUNTOS JURIDICOS</t>
  </si>
  <si>
    <t>LUDWIG JOHANAN CABRERA ERMITAÑO</t>
  </si>
  <si>
    <t>MARIA JOSE AZURDIA CANEL</t>
  </si>
  <si>
    <t>NIVIA GOMEZ MORALES</t>
  </si>
  <si>
    <t>WALTER GASPAR QUINO GONZALEZ</t>
  </si>
  <si>
    <t xml:space="preserve">YAZMIN GRICEL ESCALANTE DE PAZ </t>
  </si>
  <si>
    <t>ALVARO FRANCISCO MARTINEZ RODRIGUEZ</t>
  </si>
  <si>
    <t>SERVICIOS PROFESIONALES COMO ENLACE MUNICIPAL</t>
  </si>
  <si>
    <t>ARIEL NOELIO CASTILLO MARTINEZ</t>
  </si>
  <si>
    <t>AURA LISETH GARCIA CANO</t>
  </si>
  <si>
    <t>SERVICIOS TECNICOS EN ENLACE MUNICIPAL</t>
  </si>
  <si>
    <t>CARLOS ISAI ARGUETA HERRERA</t>
  </si>
  <si>
    <t>CESAR FELIPE MORENO GARCIA</t>
  </si>
  <si>
    <t>SERVICIOS TECNICOS EN CONTROL Y PROTECCION</t>
  </si>
  <si>
    <t>DELFINO DE JESUS HERRERA CARRILLO</t>
  </si>
  <si>
    <t>FRANCISCO ORTIZ GOMEZ</t>
  </si>
  <si>
    <t>HENRY MARCELINO MONTEJO CARDENAS</t>
  </si>
  <si>
    <t>MANUEL ROBERTO ESTRADA BARILLAS</t>
  </si>
  <si>
    <t>BYRON JOSE CHACON ARCHILA</t>
  </si>
  <si>
    <t>EDDY ARIEL SAAVEDRA MENDEZ</t>
  </si>
  <si>
    <t>ELMER GIOVANNY VENTURA GONZALEZ</t>
  </si>
  <si>
    <t>GISELA MARISOL RODRIGUEZ SERRATO</t>
  </si>
  <si>
    <t>GRECIA YARIMA PEREZ RUBALLOS</t>
  </si>
  <si>
    <t>SERVICIOS PROFESIONALES ADMINISTRATIVOS</t>
  </si>
  <si>
    <t>HELEN YAJAIRA SALGUERO MORALES</t>
  </si>
  <si>
    <t>HENDRYC OBED ACEVEDO CATALAN</t>
  </si>
  <si>
    <t>JAIME RENE CRUZ (UNICO APELLIDO)</t>
  </si>
  <si>
    <t>JORGE MAURICIO WARREN ESMENJAUD</t>
  </si>
  <si>
    <t>JULIAN ALONSO SERRATO RODRIGUEZ</t>
  </si>
  <si>
    <t>KARLA MARIA REYES LOPEZ</t>
  </si>
  <si>
    <t>MARIANA LIZBETH ESCOBAR BONILLA</t>
  </si>
  <si>
    <t>OSCAR ISAAC SOSA CASASOLA</t>
  </si>
  <si>
    <t>OSMAN MAURICIO MATEO MONTEJO</t>
  </si>
  <si>
    <t>PABLO ENRIQUE CASTAÑEDA GUEVARA</t>
  </si>
  <si>
    <t>RIGOBERTO LOPEZ MORALES</t>
  </si>
  <si>
    <t>VICTOR RICARDO HERRARTE CONDE</t>
  </si>
  <si>
    <t>WENSES EMENIGUI ELLINGTON ROJAS</t>
  </si>
  <si>
    <t>AMILCAR OCTAVIO MIRANDA VIVAR</t>
  </si>
  <si>
    <t>ANDREA MARLENY CASASOLA RUIZ</t>
  </si>
  <si>
    <t>BYRON FERNANDO SALGUERO VENTURA</t>
  </si>
  <si>
    <t>CARLOS ADRIAN PERDOMO SALGUERO</t>
  </si>
  <si>
    <t>CARLOS MARIO ARGUETA LOPEZ</t>
  </si>
  <si>
    <t>CHRYSTEL SUZETH GUADALUPE TORRES PINEDA</t>
  </si>
  <si>
    <t>JORGE EDUARDO BERBEN DUQUE</t>
  </si>
  <si>
    <t>JOSE VICTOR PORTELA ABZUN</t>
  </si>
  <si>
    <t>KEVIN RENE VASQUEZ CABRERA</t>
  </si>
  <si>
    <t>LUIS DAVID HERNANDEZ ACEVEDO</t>
  </si>
  <si>
    <t>LUIS FERNANDO SAGASTUME GARCIA</t>
  </si>
  <si>
    <t>LUIS FRANCISCO MAYORGA JORDAN</t>
  </si>
  <si>
    <t>LUIS PEDRO PEÑATE CASTILLO</t>
  </si>
  <si>
    <t>MARIO ROBERTO ANGEL BENAVIDES</t>
  </si>
  <si>
    <t>OTTO DAVID FRANCO GOMEZ</t>
  </si>
  <si>
    <t xml:space="preserve">SERVICIOS TECNICOS PARA EL DESARROLLO DEL -SIGAP- </t>
  </si>
  <si>
    <t>ROSA ESTELA LOPEZ CERIN DE FIGUEROA</t>
  </si>
  <si>
    <t xml:space="preserve">SERVICIOS PROFESIONALES PARA EL DESARROLLO DEL -SIGAP- </t>
  </si>
  <si>
    <t>RUDY ISRAEL MORALES MENDEZ</t>
  </si>
  <si>
    <t>RUTH ELIZABETH OCHOA MARROQUIN</t>
  </si>
  <si>
    <t>WILLIAM GIOVANNI ALDANA LEIVA</t>
  </si>
  <si>
    <t>AJ JULK´IN OTONIEL SAKAL KOY´I</t>
  </si>
  <si>
    <t>ALEJANDRA ELIZABETH LEMUS CASTELLANOS</t>
  </si>
  <si>
    <t>ALFONSO EMILIANO COHUOJ HUEX</t>
  </si>
  <si>
    <t>SERVICIOS TECNICOS PARA EL DESARROLLO DE SIGAP</t>
  </si>
  <si>
    <t>ALONSO ALEJANDRO MERIDA CARDONA</t>
  </si>
  <si>
    <t>ALVIN MARCONI MAYEN HERNANDEZ</t>
  </si>
  <si>
    <t>ANA LUISA LEONARDO ZETINA DE LIGORRIA</t>
  </si>
  <si>
    <t>ASHLY SABRINA JAZMIN CAHUICHE SUNTECUN</t>
  </si>
  <si>
    <t>SERVICIOS TECNICOS EN EXTENSIONISMO RURAL</t>
  </si>
  <si>
    <t xml:space="preserve">CARLOS ISAEL ALDANA MAYEN </t>
  </si>
  <si>
    <t>CARLOS JORGE RAZO ZABALETA</t>
  </si>
  <si>
    <t>CARMELO OSEAS CORTEZ ALVARADO</t>
  </si>
  <si>
    <t>CLAUDIO FIDEL MIJANGOS BURGOS</t>
  </si>
  <si>
    <t>SERVICIOS PROFESIONALES EN ASUNTOS TECNICOS</t>
  </si>
  <si>
    <t>CRISTIAN SAUL FLORES SANCHEZ</t>
  </si>
  <si>
    <t>DOUBLAS JAVIER MEJIA GARCIA</t>
  </si>
  <si>
    <t>EDVIN FERNANDO GRAJEDA ZABALETA</t>
  </si>
  <si>
    <t>ELDER ANTONIO CABALLEROS DEL VILLAR</t>
  </si>
  <si>
    <t>ELMER GENIS VASQUEZ</t>
  </si>
  <si>
    <t>ELVYS ORLANDO JIMENEZ JORDAN</t>
  </si>
  <si>
    <t>ERICK EDUARDO RIVERA RODRIGUEZ</t>
  </si>
  <si>
    <t>ERICK GUADALUPE CHAYAX COHUOJ</t>
  </si>
  <si>
    <t>FERNANDO ARTURO GOMEZ TELON</t>
  </si>
  <si>
    <t>FREDY ANTONIO SOLIS CHAN</t>
  </si>
  <si>
    <t>FREDY MAURICIO FUENTES PUGA</t>
  </si>
  <si>
    <t>SERVICIOS PROFESIONALES EN EXTENSIONISMO RURAL</t>
  </si>
  <si>
    <t>GERSON ENDERSON ATZ CRUZ</t>
  </si>
  <si>
    <t>GERSON ESTUARDO CRUZ ORTIZ</t>
  </si>
  <si>
    <t>HEYSER MAGDIEL GUERRA MENDEZ</t>
  </si>
  <si>
    <t>SERVICIOS PROFESIONALES PARA EL DESARROLLO DEL SIGAP</t>
  </si>
  <si>
    <t>HILDA ESPERANZA PEÑA RODRIGUEZ</t>
  </si>
  <si>
    <t>JAQUELINE PAOLA CAMPOS PECHE</t>
  </si>
  <si>
    <t>JENNIFER LISBETH DIEGUEZ TAX</t>
  </si>
  <si>
    <t>JOANA DELFINA AYALA GUZMAN</t>
  </si>
  <si>
    <t>JONATHAN ENRIQUE CASTRO AREVALO</t>
  </si>
  <si>
    <t>JORGE MARIO GUDIEL BARCO</t>
  </si>
  <si>
    <t xml:space="preserve">JOSE CARLOS PALACIOS ZETINA </t>
  </si>
  <si>
    <t>JOSE ESDRAS HOIL PACHECO</t>
  </si>
  <si>
    <t>JOSE JULIAN QUIXCHAN CORZO</t>
  </si>
  <si>
    <t>JOSE MANUEL RAMOS SANDOVAL</t>
  </si>
  <si>
    <t>JOSE ROBERTO PAZ WAIGHT</t>
  </si>
  <si>
    <t>JOSELYN JIMENA ROSADO DIAZ</t>
  </si>
  <si>
    <t>JOSUE PILAR LEMUS QUINTANA</t>
  </si>
  <si>
    <t>JUAN ANTONIO MADRID RIVERA</t>
  </si>
  <si>
    <t>JULIAN ENRIQUE ZETINA TUN</t>
  </si>
  <si>
    <t>JULIO AROLDO PINEDA ESCOBAR</t>
  </si>
  <si>
    <t>KENIA MELISSA PINTO RUANO DE MAZA</t>
  </si>
  <si>
    <t>SERVICIOS TECNICOS EN ASUNTOS TECNICOS</t>
  </si>
  <si>
    <t>LEYSER DONAN ARANA SOLA</t>
  </si>
  <si>
    <t>LILIAN AMELITA MENDEZ CERVANTES</t>
  </si>
  <si>
    <t>LILIAN XIOMARA PEREA CARRERA</t>
  </si>
  <si>
    <t>SERVICIOS PROFESIONALES  EN MANEJO DE BOSQUES Y VIDA SILVESTRE</t>
  </si>
  <si>
    <t>LUBIA AREDY CONTRERAS RAMIREZ</t>
  </si>
  <si>
    <t>MANUEL EDUARDO ROMERO TESUCUN</t>
  </si>
  <si>
    <t>SERVICIOS PROFESIONALES EN TECNOLOGIAS DE LA INFORMACION</t>
  </si>
  <si>
    <t>MANUEL ROLANDO DE LEON MORENO</t>
  </si>
  <si>
    <t>MARCONI ANTONIO TESUCUN SUNTECUN</t>
  </si>
  <si>
    <t>MARIA FERNANDA ESTRADA DURAN</t>
  </si>
  <si>
    <t>MARIA MARIANA SARCEÑO HERNANDEZ DE HOIL</t>
  </si>
  <si>
    <t>MARIAN JULIETA ISABEL CORDOVA RAMIREZ</t>
  </si>
  <si>
    <t>MARIO GUILLERMO CHIQUIN MARROQUIN</t>
  </si>
  <si>
    <t>MARLON DANIEL GONZALEZ OCHOA</t>
  </si>
  <si>
    <t>SERVICIOS TECNICOS PARA EL DESARROLLO DEL SIGAP</t>
  </si>
  <si>
    <t>MAYCOL STIVEN SANTIAGO PALMA</t>
  </si>
  <si>
    <t>NIDIAN AUREOLA MENENDEZ PALENCIA DE VELASQUEZ</t>
  </si>
  <si>
    <t>NILTON DE JESUS ALEXANDER GONZALEZ CONTRERAS</t>
  </si>
  <si>
    <t>NISSA JENNIFER NAYELI CUELLAR CHAN</t>
  </si>
  <si>
    <t>OSCAR  ABDEL TAYUN BAÑOS</t>
  </si>
  <si>
    <t>OSCAR ALEXIS MENDOZA GONZALEZ</t>
  </si>
  <si>
    <t>OSCAR DANIEL ORELLANA VIVAR</t>
  </si>
  <si>
    <t>OSMAR ENRIQUE IBAÑEZ MONTEJO</t>
  </si>
  <si>
    <t>ROBERTO ARIEL AGUILAR CHAN</t>
  </si>
  <si>
    <t>ROBERTO GABRIEL TORRES VASQUEZ</t>
  </si>
  <si>
    <t>ROBERTO ISMAEL CRUZ ENRIQUEZ</t>
  </si>
  <si>
    <t>RONALD FRANCISCO LOPEZ MORALES</t>
  </si>
  <si>
    <t>RUDY ANTONIO FLORES MAS</t>
  </si>
  <si>
    <t>RUDY DAVID VANEGAS VASQUEZ</t>
  </si>
  <si>
    <t>SEYDY YALITZA GENIS GOMEZ</t>
  </si>
  <si>
    <t>SEYNER GELVIN LUIS VALENZUELA</t>
  </si>
  <si>
    <t xml:space="preserve">TEODILIO MATIAS RAMIREZ </t>
  </si>
  <si>
    <t>WALTER ADOLFO GONGORA MAR</t>
  </si>
  <si>
    <t>WANDA MARIOLA FERRAL VALDEZ</t>
  </si>
  <si>
    <t>SERVICIOS PROFESIONALES EN ASUNTOS DE GENERO</t>
  </si>
  <si>
    <t>WELTER ELIUD YANES HOIL</t>
  </si>
  <si>
    <t>WENDER OVIDIO GARCIA RAMIREZ</t>
  </si>
  <si>
    <t>WENDY JANETH LIMA ESCALERA</t>
  </si>
  <si>
    <t>YALAL TALEBIFARD DE LEON</t>
  </si>
  <si>
    <t>YORKIS JOHNNY WILFREDO MAURICIO LOPEZ</t>
  </si>
  <si>
    <t>CESAR AUGUSTO GONZALEZ ECHEVERRIA</t>
  </si>
  <si>
    <t xml:space="preserve">SERVICIOS TECNICOS EN ASUNTOS COMUNITARIOS </t>
  </si>
  <si>
    <t>JAIME ANTONIO ERAZO HERNANDEZ</t>
  </si>
  <si>
    <t>JUAN ENRIQUEZ BARAHONA GARRIDO</t>
  </si>
  <si>
    <t>JUAN LUIS GUZMAN MARTINEZ</t>
  </si>
  <si>
    <t>ABRAHAM ARMANDO SALGUERO NAJARRO</t>
  </si>
  <si>
    <t>BLANCA ELENA RODRIGUEZ LEMUS</t>
  </si>
  <si>
    <t>CESAR MIGUEL ALDANA VIVAS</t>
  </si>
  <si>
    <t>EDUARDO JOSE DONIS SALGUERO</t>
  </si>
  <si>
    <t>ENDER IVAN ROCA MAZARIEGOS</t>
  </si>
  <si>
    <t>EVER MILITO RIVAS CARDONA</t>
  </si>
  <si>
    <t>FREDY RODOLFO MELGAR AGUILAR</t>
  </si>
  <si>
    <t>FRIDA GUADALUPE YANES MORAN</t>
  </si>
  <si>
    <t>SERVICIOS PROFESIONALES  PARA LA UNIDAD TECNICA SUCHITAN</t>
  </si>
  <si>
    <t>KAREN MICHELLE HERNANDEZ ROJAS DE GONZALEZ</t>
  </si>
  <si>
    <t>LUIS DANIEL FLORIAN NAJERA</t>
  </si>
  <si>
    <t>LUIS ROBERTO GUZMAN MONTERROSO</t>
  </si>
  <si>
    <t>MILTON REMBERTO GONZALEZ HERRARTE</t>
  </si>
  <si>
    <t>PAOLA VIRGINIA MARTINEZ MURILLO DE GODOY</t>
  </si>
  <si>
    <t>SADIA JEANINNA MUÑOZ BARRERA</t>
  </si>
  <si>
    <t>SALVADOR EDGARDO PADILLA HERRERA</t>
  </si>
  <si>
    <t>WALTER ALEJANDRO WELLMANN SANDOVAL</t>
  </si>
  <si>
    <t>YEIMER CARLOS DANIEL AGUILAR AGUILAR</t>
  </si>
  <si>
    <t>SERVICIOS TECNICOS EN ASUNTOS MARINO COSTEROS</t>
  </si>
  <si>
    <t>RODRIGO JUANPABLO MORALES COBAR</t>
  </si>
  <si>
    <t>JUAN DIEGO PAZ VASQUEZ</t>
  </si>
  <si>
    <t>ROLANDO LUIS FRANCISCO HERNANDEZ GALINDO</t>
  </si>
  <si>
    <t>ALFREDO ANTONIO PRIVADO MEDRANO</t>
  </si>
  <si>
    <t>SERVICIOS PROFESIONALES EN DESARROLLO INSTITUCIONAL Y PLANIFICACION ESTRATEGICA</t>
  </si>
  <si>
    <t>GLORIA LETICIA PEREZ PUERTO</t>
  </si>
  <si>
    <t>SERVICIOS PROFESIONALES EN ASUNTOS JURIDICOS PARA LA SECREATARIA EJECUTIVA</t>
  </si>
  <si>
    <t>RENGLÓN PRESUPUESTARIO 029 "OTRAS REMUNERACIONES"</t>
  </si>
  <si>
    <t>RECONOCIMIENTO DE GASTOS</t>
  </si>
  <si>
    <t>DIRECCION DE RECURSOS HUMANOS
DIRECTOR: LICENCIADA ALMA LISETH JUAREZ LOPEZ
RESPONSABLE DE ACTUALIZACION DE INFORMACION: ETSON JOSUE LOPEZ HERRERA
MES REPORTADO: FEBRERO 2026
(ARTICULO 35, NUMERAL 2,DECRETO 36-2024)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</si>
</sst>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* #,##0.00_-;\-* #,##0.00_-;_-* &quot;-&quot;??_-;_-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8" tint="-0.499984740745262"/>
      <name val="Aptos Narrow"/>
      <family val="2"/>
      <scheme val="minor"/>
    </font>
    <font>
      <sz val="11"/>
      <color theme="1"/>
      <name val="Calibri"/>
      <family val="2"/>
    </font>
    <font>
      <b/>
      <sz val="7.5"/>
      <name val="Calibri"/>
      <family val="2"/>
    </font>
    <font>
      <sz val="7.5"/>
      <color theme="1"/>
      <name val="Calibri"/>
      <family val="2"/>
    </font>
    <font>
      <sz val="8"/>
      <name val="Arial"/>
      <family val="2"/>
    </font>
    <font>
      <b/>
      <sz val="20"/>
      <name val="Aptos Narrow"/>
      <family val="2"/>
      <scheme val="minor"/>
    </font>
    <font>
      <b/>
      <sz val="16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2D69B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0" xfId="0" applyNumberFormat="1"/>
    <xf numFmtId="0" fontId="3" fillId="0" borderId="0" xfId="5"/>
    <xf numFmtId="0" fontId="5" fillId="0" borderId="0" xfId="5" applyFont="1"/>
    <xf numFmtId="0" fontId="3" fillId="0" borderId="2" xfId="6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44" fontId="6" fillId="0" borderId="2" xfId="6" applyNumberFormat="1" applyFont="1" applyBorder="1" applyAlignment="1">
      <alignment horizontal="center" vertical="center" wrapText="1"/>
    </xf>
    <xf numFmtId="49" fontId="3" fillId="0" borderId="2" xfId="6" applyNumberForma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5" fontId="6" fillId="0" borderId="2" xfId="6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4" borderId="2" xfId="5" applyFont="1" applyFill="1" applyBorder="1" applyAlignment="1">
      <alignment horizontal="center" vertical="center" wrapText="1"/>
    </xf>
    <xf numFmtId="0" fontId="4" fillId="3" borderId="2" xfId="5" applyFont="1" applyFill="1" applyBorder="1" applyAlignment="1">
      <alignment horizontal="center" vertical="center" wrapText="1"/>
    </xf>
    <xf numFmtId="4" fontId="3" fillId="0" borderId="0" xfId="5" applyNumberFormat="1"/>
    <xf numFmtId="44" fontId="2" fillId="0" borderId="0" xfId="0" applyNumberFormat="1" applyFont="1" applyAlignment="1">
      <alignment horizontal="center" vertical="center"/>
    </xf>
    <xf numFmtId="44" fontId="4" fillId="4" borderId="2" xfId="5" applyNumberFormat="1" applyFont="1" applyFill="1" applyBorder="1" applyAlignment="1">
      <alignment horizontal="center" vertical="center" wrapText="1"/>
    </xf>
    <xf numFmtId="44" fontId="3" fillId="0" borderId="2" xfId="5" applyNumberFormat="1" applyBorder="1"/>
    <xf numFmtId="0" fontId="2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</cellXfs>
  <cellStyles count="9">
    <cellStyle name="Moneda 2 2" xfId="8" xr:uid="{D503BB2C-1668-4380-9F80-FFDF7D2A36EE}"/>
    <cellStyle name="Moneda 3 2 2 2" xfId="4" xr:uid="{433AC041-6AE3-4E77-978C-3B80073E6D02}"/>
    <cellStyle name="Normal" xfId="0" builtinId="0"/>
    <cellStyle name="Normal 2 2 2 2" xfId="2" xr:uid="{C320B083-83B9-4BA5-BECB-6D7C0702D155}"/>
    <cellStyle name="Normal 2 3" xfId="6" xr:uid="{2C7F665C-BCB9-414E-B9FE-28E4AF83EE73}"/>
    <cellStyle name="Normal 2 4 2" xfId="3" xr:uid="{72A5CF93-DB40-43C9-BFE2-CA7413A27BCD}"/>
    <cellStyle name="Normal 4 2" xfId="7" xr:uid="{DFAC2BBC-48CE-46A8-B23A-8FE05E7060B7}"/>
    <cellStyle name="Normal 5" xfId="5" xr:uid="{A8195FC5-938C-4ABF-8F03-286833FA3A27}"/>
    <cellStyle name="Normal 6" xfId="1" xr:uid="{D388655B-3621-4E08-96B7-41CB93C8BC6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1FA2CB-1BAA-4C97-AF10-73E3E624BF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5B10F-2C80-49D3-A1D5-FD277F73A0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EA7CE-82E8-4CF9-8631-40D2DD587D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CD882B-7711-4300-958C-18B314DC8F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3D8E7-7816-4D24-A543-D3F0EDE3AA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478C9-DEA1-40A4-BB49-43938B09E2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316FC-70DE-439E-AFCF-03E632C90E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409494-92FF-4261-BFB7-BEBE515260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D89ACD-AD22-469A-8CD0-0CD0FDF10D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7FCBDD-77C1-43BE-8B51-2BA9B36760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5FF9E5-A9DD-467F-9ED0-29CCA0A77A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A005B1-AB94-43C6-B29B-DC9B0B0F2E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FAB5A-662B-4ED6-A4FD-054AD4E91E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D415BF-F9C8-4241-9FA3-2F24E1CF95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E25E0-4573-4E7B-9FE1-DD41C7668E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752F73-7681-44BA-A168-F53C9E8155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C24ABC-2347-4875-B624-D950854578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D825A-1FEF-4B55-88BC-EF5C3C02C0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5DE73-1CCB-43FC-B976-3F765F41BE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314273-C0A3-45DE-ACA4-541324ADC2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9C96B2-822F-48BC-A280-DEA624C5B0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D4C1E7-EA48-46C0-9758-9451E4AAAA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BE596C-86A0-484E-B379-0EAF63472C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8D009-06FB-41AB-AFB7-16987C026C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5C0C5-D86D-4BD8-8D8D-37DCA46502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F6F861-8FC9-4456-83AB-3283420C21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E0F3B-632B-4FBD-B8DF-45A23A53E7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D44BCD-957B-48A4-A83D-4F6EF3B1B7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2A482-7B9D-4BDD-A1EB-57713473AE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404FCA-976B-4998-91EC-147FB2FA11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0D3B1F-550F-40AE-B6CF-CE5331D12D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459E0-D0CA-4AC6-9CFE-655901A7A4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F568B8-B87A-42EE-8390-4317A0B547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FF94F-05E4-4205-8E4F-FF078A616F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6659C-CB56-43BE-ACFD-96066372DF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11F283-AEC2-4E90-B3EE-B5F59BE763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DFBA8-1EA8-4165-A6AD-7E6D56CE14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A544A6-2108-4D64-AC6E-3C06BA9E12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C7ED5A-C267-4F5E-A174-9875E0BFEE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200318-C8AD-4B1A-A0B8-EBE2029720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C4726-A12B-4BC7-8AA1-54A023938E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D45B93-22DB-4C62-8033-B7EB741682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EECB6-28AB-437F-B702-A31C35137B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19ACB-48F5-4832-92D9-276F4AEF1A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B5899E-0FCE-45A3-B052-BEA30FAB53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DF9CCE-0669-42ED-9DC7-98E7999170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4B33D2-8577-4B7D-821A-9C2841738C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B43DC9-0773-47AF-9454-A28BC9CB34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9F048-7CB6-4574-8CE6-F9A3798C97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5608B2-0708-4698-9E08-65DBB2A5F1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F506F-1053-48CD-889D-A420C83B70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8C20D-EE89-40E8-983C-BA7AAA5D4F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4F5E40-42F7-49A2-9D4D-CF9ACAD90F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FA9BFC-39C7-4CCA-93DD-9676FB00EB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5C7C9C-9BB9-4276-96B4-E29BC902F6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72FF56-C365-4FBF-80D8-BED46360FE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E0480-81A5-430F-9C7D-F0DA8E60A4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99A68-2143-4D4D-9AE6-80F78E8827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CA96C5-BDAF-4D79-9CCD-7E394F93A1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9ABADB-D22D-4F33-B8AA-9D33EAD2DE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28E64A-41E3-4317-9720-49AF1EDF4A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7135C-5568-4A03-88D4-75E4DE0B76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B647A-9F13-44DB-8734-0E921AB84E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1D78D-F871-41E6-A5B9-6686CDDEE6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E2B2A9-14EC-4BB1-80D7-A41B19DE44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3FB420-53F9-4850-97D5-0D1CD0566F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A4F6AA-3144-4094-B7B6-CE17C7C9DE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996BE7-E4CF-400F-ADA0-A4FFC27739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D0A3BE-38E2-463D-8FE1-61FE20FF41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8791D9-F2EA-4FEC-AFC0-10624260CA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078AB-0458-4B95-A1BB-3BF7E1429D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76CCF1-FBCA-4746-8E40-B7AA068BD6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3D891B-AE99-4E80-91C7-42C9B2093C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00BEC-1433-475C-A6F3-26E5A5CF66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0537E-9B05-4358-9165-DF9CB9B672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32749-9C39-41D6-8CE1-E75D7A91BF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882DB-7519-4FB4-AAF8-739744390A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9E41D-0112-4F51-A803-49A33A566B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2ED54-B96B-471E-AAC3-1AC50D5B38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79EAA2-A9A9-4AEC-8870-4642EC98F0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B1DCFF-71D3-4E0A-9F48-542E288D70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FBC6C-006E-4DF0-B28B-4920CD51ED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5847D-3551-4DC3-89C3-892A04C78B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7579B-76BD-46A1-A4A5-13AB988D71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64DC54-EC52-40DA-91EE-93B8B2FFE5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ABA6D-62C0-4E1A-9CC3-1880093C8E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6ABEB8-0A33-407A-ADDC-4C2A4B764A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5A5A6-CA41-4D8C-BAD1-5522A23B3A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AE5699-70E0-4901-8B9B-A9D14FB959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4DD6E-1145-4F28-9E20-FD23EAEC00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33F31-259B-40D0-9B1E-BBFDFB7DA6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413EC-503F-43D4-ACCC-22FACB02A6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A5AC4-FFA6-41D0-875A-AA2C202DF4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72F72-CCCB-420C-8A6D-AE4E2F6D90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771FF-1F94-4460-A017-49AA0CD62D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DBCAF7-FF1E-4525-8F07-CA11249026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3E6EAA-87D1-4E30-A503-41C1EAF96F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9A8F5-D1AA-4BC6-800E-9BACC7B1D9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FB7CF-5DE8-41FD-8E7B-168EA30BBC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3CCC1-5936-4CB0-BFFF-DABDFAC7A0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204D7-7633-4158-9201-4C55B6C571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CF9986-8E54-47C1-AA4B-CB778196E0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79CC0-0619-443D-90BA-88501EAAD0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A81B01-AB4E-4ED9-A3B7-0E5CBCCB58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B1EE3-2ACB-4EA4-A575-30D108C1D0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25CCE-55DE-4868-A347-695AB74CFE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3FD9D1-6E4A-4880-9AB7-DC7C30C952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798D3B-52F2-4AAD-9B10-B910664AE2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7453C8-4D04-4790-AA37-12CB06F9C4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E2E75-B535-40CC-A9B4-1E0994AB17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269A08-4940-477B-8315-306E4795F0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8D7901-E3CF-4FA0-9A37-5040F73179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E595A-4C3B-4495-8EE7-DC6F49F170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34DE2-EAA8-4FAC-9A6F-64F06821CE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D2F26F-0544-41A6-9DFC-E2716CDD7B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030BFA-CBF8-4DB7-99E9-D8C4B8044E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0A669B-5242-4D1A-983E-D6BB0F2CCF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407870-D4B8-419F-A287-09BB00C893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B629A-A015-4E67-B7DF-A80AB6BC12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33CB3-27CC-409E-BEE4-305073A508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B5E10-9628-478D-A685-49F2A8AD76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60F9FC-F4FA-4394-9BC4-C781703040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252A2-6C09-4EC0-A1AA-6E07ECB119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8B0656-AA88-4723-815E-4DE4D49F2C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E5CDF6-69BB-47AB-8491-931EE3E654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10D21-9A63-44DC-A6D7-F6397AC9B6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5B429-767D-4B73-AE91-4D1BB392A4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1FDA0-FF89-4DCA-9D31-F309B1DE88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2D921A-20B8-4E4E-8B81-2B56926314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2148BB-E957-4B7E-96FA-BFC5839402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33BD1-7D8F-4B26-BBC9-BE6A3265C4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79B8BD-EAA9-4FEB-B26C-A4F429ED1E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CE6EF-ADD4-4D6F-82BD-2EE703FAF2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B00A4-63C7-43CC-911E-8B08CB9916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A3E90-69C8-4109-B6F8-7EB1FFA97A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CAADB4-6558-41DB-BD75-76DE93DF88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50F8A-13EC-453A-85D7-5C1A3D6264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67F2B9-2113-4560-9814-6B7A0ECF5F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521B99-59A9-4797-8FEC-86D5742AB3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1EDBF1-C333-407E-A670-BF8F471035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96B96-CA0A-4E38-A590-89A7E23B4E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C3EAD0-EA11-4F28-9AF2-0A73E50600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D372DC-FCBB-4E3D-8C25-579CB15E3F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268075-DE46-4C85-A61A-EC79B5B7D6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01A71A-31EF-4D15-A9D7-018B18E332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07635-2D18-4CE2-AC1B-BDA8620514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155F65-4C8B-4835-8980-E55FD22F3A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79F844-C156-446E-A52F-E7EBF239E7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7808F-A476-4FD5-A05A-E9D45BFB94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DABD7-C13C-472B-AA51-E85127A1AF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FABFF-7EE8-46AD-9AE1-1E57A8CB68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0EA24-DB34-452F-BBBF-F406EAE740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55EA2-521B-4600-93FB-38874EB20B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F3F7B-D37E-4919-B46F-1108033E41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4A6C1-FE05-4C7E-83A7-2D1C696E27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D52566-F676-4237-86AF-DE8F49A66A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DD860-0B27-4CA2-92EC-FD9003292C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6C3C0D-1D35-46AB-AC72-49F80C5A23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88505-00E3-40ED-A2E2-7062D75D94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80194-1AC6-4F7C-9CD6-A4347F49FC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BF3C50-7690-4FFC-9794-C1066A45BC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3A361F-6772-4024-87C1-C37ACD3BC7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D47F3E-3731-48F4-8CB4-D9328F74C2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9192D-18D5-492B-AB7E-7D4CAE896B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73089F-5B80-48A1-9855-623AD1F6FA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6263A-C250-49F4-90F5-11A1244144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205F0-7F30-4440-A530-3369BB0249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8A9D0-529C-4030-AE78-7EC495D135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83F4DE-09B2-41D5-B3BD-1C32AB4C15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87DDE-CB38-411B-82B7-5B64796460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76969-2BC4-4941-A239-7AD852B2A7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BDACC0-71EA-42CB-8F41-573AD00B39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F84DB1-C440-4BE9-8348-0C416BCF9C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D004D-741E-45B0-A204-6EE1547BE3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92CF22-FE47-42F8-A626-8872885A89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20C30-9704-423E-8946-D75BBAEA9D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A163E-4341-42C7-B1DA-A9CDEED48E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460B67-8739-467F-BAD8-4AC7CFD922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9EE91B-0EDC-467C-B8A6-2A2F33E517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579279-6D6D-468D-979C-BD5D203875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B7E3AC-22E5-4F60-8270-20C78490AD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46688-E615-418C-B733-99CE2D2671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8C31ED-F40F-4B43-8E20-10D5B2D850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B1123E-C10E-40E4-966E-C2A4DD0DC4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7D0E7-C4EA-4D1B-B83D-0B6F0B20A8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E5ADC-12E0-41B5-BAA5-175B77C2EF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5B8EF-1FF7-49BB-8656-6C5514D1D0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0CFC5-D5F4-49A1-BE64-105865C187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5A9FC-DACF-4DF9-9AA1-EF0E39CC4B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136BF-72D0-4BF3-9A03-9F321472D3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190C9B-9F0B-4886-A274-873E094B87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0427C8-E9A7-4E0B-A359-DC54E6238B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01F46-C097-4699-89C6-08C4D657E9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C7B43-3003-49C6-8E86-06C7083745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0CF5F-C351-4B99-A687-F4BEE3DE81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CE3AC5-CE1E-4E00-A236-D02A5154E4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3734A-5BDD-431F-B7B2-951849C1C5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23CE51-E1AC-4F26-8C2F-A70E012EEE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AC2D59-0DB3-464F-8AD0-38F8F45DE2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A5AEB6-9405-4D0C-A6FC-4FAEF942F3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1C953-8719-4DF4-8E93-3FE1B63201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B6430D-4360-4F46-AAA5-7B7C360062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9088FF-F77D-4B30-840F-771D6D10C9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80D50D-CAB6-43AF-9A11-8BB234AD36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7ED7C4-68F3-4BB3-8FB9-C2BE5CB332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EF3DF-2657-4348-80AD-26BD9D3F80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B932E-2FD8-47FB-A0AB-EF9BA77DF1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7F952-4973-47AD-A3FB-2B048CEB68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A215C-85F2-418C-A8B0-0EED44BEC5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B2DECD-B8E6-4690-B076-CFDEB0CE30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59E8D5-2B59-428F-A628-D529DD51EE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2563B2-E7BA-4A96-A12D-B8357A84B3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2EACAC-06CF-4008-9E1D-87A93C4EFB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31195C-5378-4B80-AFB9-7049F267EE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5C8A3-B3A1-4AFE-8868-E4F068CD9C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F80D1-B4C1-4B3B-8598-6BD029E8CC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77BFD-3BFF-424B-8EA0-931F27A031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A6E78-976F-4529-89A4-9C0A7B6ED9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C98F9-577F-407E-9A33-2F735B12B8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A024CD-DDCF-4F85-B775-D28CFE0A3C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4A4C9-33B2-4A70-AB25-C1F91F4789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5D36F2-88A9-4B7E-8BA1-F3342B7114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B70233-5687-40A2-B83A-FEB8DE40CA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FFA92-C73B-4E08-AFB4-303A25F49F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EDB30E-9265-4C01-A116-26D9DD1594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2EC6F8-F65D-4F86-A3DC-F910CA0F81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1CE3C-65EC-48CC-9349-505DF37404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B2CB2C-6B5E-4B67-B5CA-9ED881923A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C9695E-B768-45C1-AC07-D34C0CDC5B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E483A-A3D9-4C59-ABD2-3B1EF91305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26CB28-B162-406A-9B7E-04094D3663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6234C-D51B-414E-880F-79F181AADE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33E8EF-9FEB-46AC-B8C0-0E35339EFA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77AC3-BD6C-4A7C-A447-FB0A6A600A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2F6140-630F-4B0F-8C20-B6AB7934CD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7BE249-E07D-4CE4-8164-618941AB2A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F4DAC8-6360-49B6-A40D-2DE40A7077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DF9162-F964-4E65-B6EB-EF94629E97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FFC93-C093-4AA5-ABD8-C2084532CE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51F159-A646-43AF-B889-E090D9F2D7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29B498-6DEE-4CFF-AC0A-A0F3E4A1C0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515CE-32FD-481C-B2F2-2BA2093CC8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BC84F-9422-49DF-89BD-DFD2EAEBE1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011D0-D83C-4776-A576-6ED04A75AF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3ACAAB-23C8-44C8-8E0F-9060F4D7D9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444C0-D914-41C9-AF2A-C6C3B4E52E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56BEF4-3A91-46C2-9E0D-F366BF55E7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5E01B0-B5E6-489C-B1FB-2CD105D5FB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3D7C0-8CD4-4925-A2DA-93DCEDE6DD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03745C-AA19-48FD-9F13-BDE922F951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40D54D-187F-431B-AE67-178BE539AA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29AA43-576A-482D-928B-E9EB037ECD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0502A5-F8FB-4609-947C-8B38734A57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B99AB2-94AA-495D-A9FE-094539E764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D2CE36-4D34-4A38-AA81-AAEAF401E7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50EC71-0553-4E37-A954-2E12B1E082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8862D-9F3E-4B34-9EC1-FDD4E1E49D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84CAC-3F71-4FEC-ACE7-18B1306814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CCB28-8845-46F1-ADFA-E0F39961CA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797DE5-FC9C-470D-A4AE-94C20BA85F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A3623-5C07-441C-8B18-904B318592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1B1B4-CA2A-437B-A19B-E961F6F0EB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A8248-C1DF-476C-932F-099DCD0C55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0AB9F7-3CEE-4209-8EC0-8E69BAB122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67BF86-0713-4211-B268-D1375A3519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2C1DF-6A94-4FCA-BEC6-6391158F31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33FA0F-DE83-4FF8-81DC-FC1CDEEDB4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AC739-F653-478E-B45E-A1C5195D42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CCBC50-D746-4D30-BAB4-C4E54A619C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505E1-1007-434F-B1DA-A0C51B2F16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2EF13-9E65-4D31-8039-E89DAB8514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652C8-7716-471F-9ED4-68C11E4ADC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04C2C6-67EB-4392-A36F-385FC8B487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7419D6-D797-4E0C-8881-B231A1D3F6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A366CD-1931-4C3C-BFC9-EDE8DF40E8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8D6469-6C3F-4AC6-AB39-647A0FDD8F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55E49-5C82-43F6-83DE-C29C85A6B8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6F47B-0522-459D-A25E-708EE8E3B0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34FDEE-2F61-47FE-8366-87F3E3294B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AF1E49-FD60-4264-ADDD-1E75868612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C85BFF-3476-43E3-9930-0E02AD2B43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1EC04A-69A6-46F9-8C11-F4D2F5F138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6005FF-A58D-4FCC-A84A-D137E54CA4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65BC2-787B-4AC8-89BB-90807540C8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9EDD6-328F-4CA5-86B2-9072DA0A2B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05625-E803-43AF-9B37-01747AC12F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D98880-94E2-4E11-82E8-6166B94F9B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530983-E7CB-4AFD-A4EC-E442DF806F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6C1D2-6ED8-46EA-90BD-5E01DF9E17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10876-125B-4BCF-A6E1-DD7F06F5F1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5B0EB-A35A-4714-9BA6-E357341C0F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D8E798-FDE0-4622-BEEF-919A513A2E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04B79F-2DF8-41CF-8140-5034508488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5ADA8B-444C-46FA-A505-53DD7A131B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4C6F2C-4548-472F-86D1-7FDE420B13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D84AA-B07B-4742-A8DD-90749E605E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2636C-C478-4CD5-BB9C-BDBC19C31D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30604A-F50E-4CA3-8C89-9106FD6105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35E1A7-D16A-42EE-959D-E63C40FB85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4CF4E5-A5C4-48CE-8A81-6CA77CC568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B4125-95FA-4687-8CA8-9C4E336CB4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14C43-8466-4CAD-B773-5E11107A2D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C68A7B-D7D4-4B11-BB7F-87A30B5642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D1C5C8-29BA-4A0A-A204-CC562EB5A3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A4C47-6E51-4AD8-80B6-2757AE119B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6B7AA-7C7B-4D54-8154-6C7DF67B06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C8FC3-57CC-4E37-AEAE-C151D54A5F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7A751-F133-4946-BE56-AB2A1789F4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95E1A-0FDA-4FCD-BB9F-B4AFF8DEBA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5FE38-D130-40E7-965C-6BA8D8C7C5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6A2F3-5256-43FC-A8F4-CB84D5072E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010E5-FFDA-4D2F-A8A6-1CB02D747A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10FB6-1F71-4258-A0F0-C25FC2F634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EDAC8-E84C-4489-A105-A9FABA6F2F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CB8241-8F5F-41BA-A5EF-3DD72235B3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68F7B-DD54-41CD-A9F8-B5E55D9BF0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255B07-AE59-4F01-8D35-9DC88DF163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BFBDCD-BED4-4129-B9B2-D0A8E70FE0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22A51-2A0B-45F7-A68B-23AE750665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3224B4-65D1-4807-8713-743B083372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C74A0-B624-4A45-909B-38AE16F3F4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4060B-5780-45D7-A9CA-2A24B145E0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DDEC18-DB2D-4B87-8FCD-79A520994D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B315B-F979-43DB-B98B-E4D104ED20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99430D-5448-4074-9009-A5D458097F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80184-8325-4E66-A6A8-15C4FEDE9B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51BA09-E159-465C-8932-9E69048AA5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9EE0D-C934-4F16-81BA-FD4BF1209F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8B2B0-B5B9-4508-8FBA-F636F863F1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9E5875-ED21-4FCB-BC19-963BA1C5C6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CD43A4-EEB7-4B95-8A73-012FE26103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C727F-0608-4477-B4BC-81A685D778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0CCACF-7C14-4F1E-9604-8DF37C129C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1DC35-8B0C-4CD9-9047-E208CD5E0D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1A71C0-604B-47F8-9350-39AD4779B6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ED7BBB-6E28-4701-A73D-DEDB925E94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A314D-64FE-46C9-A6F4-E26E049837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4ED75-55A0-4681-883B-291ADAF649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DB891-6431-4694-BF40-FE3FCFCA48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07D47-013A-491C-9260-FAB77794BF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7395CF-5724-42DC-85EC-F61002D27C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C14F3-C378-4763-A479-ECAE7F7397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36B4B-7296-4BDF-8462-7704095C3C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EB668E-7133-4426-B5BB-EA498C4EE5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28F5D-4BD6-4B99-81C9-3FD1F533C3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F84832-9A41-4B8B-B223-3A245F1631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9B788-4E3B-48DE-BC63-933D841435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3D306A-A44B-4E1A-BDC8-965FE55F91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078D4-98B8-4242-BE45-0D11D698F9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99286-D8C2-4D7E-B807-8B7A2DC324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5BB80C-2A74-477C-99A7-06FF40FDE0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E775F5-C56E-47A2-A174-64BAD66F4F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06469-780F-4F9E-9178-16B787F41B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5054A5-64F6-48F9-8199-7A0A81C007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B331F5-3524-4E46-B6E2-81524522EB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AEB9B-346E-4F01-8CBD-F456C07993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769ED6-6489-4C76-9D55-9A77CFC201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CE1BF5-9452-4273-9C3C-17FAD24FEC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6DE03-831B-4963-A78D-BFCE4C923A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42664C-A5CA-4A9C-ACBB-6313F0D103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4807A-B5BB-4A14-AD43-04547E82C1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301F81-CE8E-4C99-8630-DF6D83F3DD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527A2-0C88-4B65-BC89-C9738E53A0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B5790-6492-4A16-989D-BF95729F5F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94F3AA-DBC1-44AC-BD7F-43AC94290B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EE81C-9BEF-4C0F-B25F-B99965C1ED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F147E-BC8D-44AB-865A-A987B639F7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E41700-B941-446D-A8AE-1E464AA5DC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99600-5BD8-419E-A578-9C1994A72C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4E6ED-246E-4323-8AF4-8FF5234BB0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B32006-A25F-4DC8-8D0B-5E5E0D4492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281DD-784B-4301-B92B-2DEDF1BA06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D9C232-2166-4EAA-8014-BAD04EF16B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D4E624-F495-42A2-92DD-A3F45F25DA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32E23-9891-4DAC-85BF-0BC3FFDC70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D771E-4692-4B3D-92B9-BCF5138C0C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6354C9-4364-4A2F-BD30-42F323A37C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E3214E-D313-448A-A024-C374A4A859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67749-EDDE-454B-B16F-0ECE99ACA2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1C7783-AA52-47B3-90E2-22457E3272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DA655-9043-4910-B56B-B66D9EFC0C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4CE37-07B8-4D90-A8DE-9F4A5991D6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0EF77-3C17-4834-BB6A-607538E7C8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92887-3EC3-4800-A568-1D3169BF73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A42EF2-A168-40B4-973D-300B5C66E6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5A1EF-6691-4F0C-9C71-8348D90093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C7FD17-B9BA-46DA-B181-55AE4381F5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9B8176-0BD9-4C4E-9E89-65498505E1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6327CB-38BB-4EB1-9B90-030D84D5E5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04223-BD97-4DA9-918A-DF17E552A4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98A9A-279D-46E1-A87A-5FC202E370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B4902-CA67-4155-9202-D38496EBE4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9B8A30-23F7-411D-BEAE-C841C4DB67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7BD84A-9841-454D-8E21-F7E6CACCA6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2D56BF-2E18-42D8-B4FA-AB19A8F8B8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CA1DE3-EEE5-464D-90AB-BEAF206095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39010-47E2-4721-A935-EA4E640D55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FE790-22C3-41C9-809E-D54FC6FDB7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2E39D3-E044-4070-9578-654C16CBDC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DC1BCF-6C53-4D4F-B4DF-837F363CF5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B93FB6-2F5F-4AA0-A51A-51EBD05B7C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F385A0-44F9-4A61-81EF-5769D3A48F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E5B45-0A04-444E-A6BD-1A736B66AD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AF6B5-363A-464F-88F6-7E6E74DAF9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EF0FDD-BB36-427D-A902-3062A9C65C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4E6DC-7C61-48E2-B86C-9C8971F846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DD20F-664E-4F35-85CA-DBE64AD0B0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5FDEAB-165D-46C5-B068-76C60A6B14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D2F164-7E14-4968-94AC-1F171EA7E0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0A3065-46FA-43AD-9448-52183CD0E6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E909E-1F10-448D-8B28-42DE09832B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1D5A5-0073-4F2B-98B7-C20C640E37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E3FD5-327E-4C95-BECA-C2EF0F5616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529830-1913-4EA6-B905-BC3011F0B1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F82BEF-04DE-4806-9DE4-A65ECDA267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90A53-2C39-4237-9CB2-5FAFFEB650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A8023F-5800-4C4D-AA10-0CAA636E81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A41B60-A7EA-4CAF-A5C0-E2190DABF0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E93C7A-DFFF-40AA-9BAC-EB8ECEB512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ABA83-D2F6-438F-BAF8-526D858E1C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24D13D-20C2-4E45-BA22-793B632A9A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0CAE5-E3EA-488A-8B4E-13C8FB8EF6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ABAB9-2E81-4E31-8B69-0C4948E5AA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9B2F4A-2FCE-4031-8384-A98A51FF30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29A233-776D-4160-9E0A-6D523E99E1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6E443-99D6-4196-B572-228379A2A9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B42FF7-309F-4AC6-90D6-7625620FFC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0B0CD-6EAF-4EFA-AC69-B3C5A103E2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88ABEE-DC2B-41CC-A022-E04CFBF8E6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78307-4E22-4435-B4D1-7E9AF80242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416462-1DF8-4A30-815A-DE28C652D2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F2FD3-F0D3-4790-92A1-33263F56C3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B221A3-D75F-43FA-AF88-7D63B4EBE6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B72A87-E06D-49B2-B214-04C9E38E5C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E0B08-FFE8-4FDA-8825-D20B4CB867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83A060-86A9-41F6-8988-9D7C861EFA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0045B5-260D-4C4F-BDE3-76224CCC47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0B511-CE32-4450-8C47-B5D7B36B22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8D784-E128-4274-90B6-E6118B60A5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188372-905C-4277-B0C9-91D2E46A2A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A1EF0-6CAE-46C9-8F1B-E235C92B30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E9C6E-0FBD-4719-A4B8-2DEC35E16A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EE281-4B89-4455-A0B5-4BFD3CB0F4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802DD-6F2C-41BB-A13A-F0FAF2B6D7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BB55A-4C60-4019-B0A9-BB1B04EB02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52996-A6C4-462F-B8FB-66033ACC03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7C0A1-A764-43CB-B7E6-79A4C611C6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DCB9EE-ADD0-4D76-B76C-35E3667FCD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E2E3E-B2B9-4A1C-813C-4E8F84BD5A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67EC0B-8913-4FAD-8891-6925BF5068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3A2A25-5158-45CC-865D-E1D8918356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C148E-2011-4E89-BA92-472528C7B0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FA64A3-6196-4A9B-B1E4-446F3FA777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62474-E59F-4D96-A89A-18F29C8380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453FA-CE85-4D5B-B13E-025F70FF0D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02CE65-D375-4D55-AA7A-FAF020DD9B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A33AAE-2C05-4685-85A0-52C0D51040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9CD0C-05EB-4498-8157-FEBE190AA8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663CB7-14B4-405F-8052-A1B380C6B2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B92264-D333-4119-9B33-E639E3FE85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DE6AD-68CE-48D6-8CC3-FB1FFEB2F8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A0EC42-48B1-4ADA-BDA4-47886EC50F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E140CB-C54E-4DE9-80F5-860FBA42F8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6A5DE-F51F-4740-B28D-163B7BD6BC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DDBAB-DDD7-41DB-8892-8E3A06CD34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118C48-89BF-4A79-A945-A65CD50EC4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A47534-5CFD-41A2-8C01-397FC36CA2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C08945-B93C-4CBA-8D93-C6F1299180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974B4-0C92-404F-B16E-913E5431ED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D138D-5CA2-4DD9-8DE8-12E665F1BD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C0EB54-77BC-4E5D-A14B-AA437399C2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51472-5904-4B74-96A6-5F1FFA556B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6CF63-9549-4875-BD7B-2BFCC2C4C4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7CD70C-0EC0-4D4D-AEA8-1370469727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1C2CA0-1E5E-4A39-B8B4-D13E764C8F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A8E5B-EC5B-409D-9313-BCBC3E53EA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C021DF-838C-4357-B694-3B4074CDF4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FEFBF-BB11-4030-ACF8-3324721EE7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FDC79-4FCA-453C-A6AE-4F5C49F047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D02E44-99FC-4423-9877-B76779370A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2FDA0-227A-4E43-B747-5A900F07B7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1FB60-90A4-4EFE-B17F-6FFBCD6501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573513-7713-4625-963B-2A5FBC5201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ED32EB-6054-43B1-8491-25B9077053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A673FA-E1C2-4E55-85F8-482FC270E2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70A70-475E-4A61-8524-F2B1EED32F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5F416-0EAA-4572-94C8-03DE7C2EFB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99048-8BF0-4374-B828-AD7DA32D0B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6DEEE-CAC5-4A78-B4E5-E3E2A72477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E49DC-C1EE-4025-88E5-4D65428228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444E1B-A02E-47CE-B64B-F123917CEE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F8A54B-D7BB-4985-BC43-A1904CC48A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760106-3124-40EC-86F2-EFE41AA6F0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951C10-5CEC-4EFE-9C95-79E156AF9A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3BEDB-7C0A-4666-9D8B-6F9282FFEB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75305B-7BA5-4BE9-86AF-3E93494B69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C1BEB-0153-4B1B-9210-0F5A2A0BDB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CA192-358E-4623-A08A-2A0845B5CC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9BD1B-8D64-4401-8288-71568B5C12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08D34A-26E8-4623-851E-517A8ED44C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26C9A-95F3-4D60-ADBE-3F34BD3B10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035816-518D-42E4-8C79-4A178C3E2B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BDE329-8CDA-456D-BDA1-38C442FB32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BB456B-737F-4818-8053-959C12127C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4C09C9-BF96-4C22-B74A-D35FB9409B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43EE26-A21F-4E6D-BED6-B55C457445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65D95-AC3D-4AAD-BA6F-0542DB8DCE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6FA4D-47C4-4E2A-8CC7-D358CC5B79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40FF5F-D3A6-464F-8899-2F52C881E6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104BE-6E13-4E85-91C9-E3EF7BB796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25692D-1486-4466-9342-50611E0495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BDDEF8-A42F-4E26-BC08-E040475C17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ABEB75-05FB-4AA4-B370-CCB191DAE4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D17C1-4961-479C-90A3-B1F643150D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8E257-E7F7-41FF-AD6F-9192383D06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6D07BB-4204-481D-AB6F-497CC7235E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B9EBF-6F84-49DA-99A2-1D53830F98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0FED9-813A-439D-849D-CF50C4A981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BC7DC-87B0-4616-B795-71496D75A8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2B5A8-CAE0-4541-9ADA-CE33EA4103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F2A5C3-6E98-4F6D-A64D-9E64AFD900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BC0276-AE03-4A2B-8771-2D9881B056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9EB630-8756-4147-A261-B77012823C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884C2-96EB-4BD8-B1E8-BF0570420A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DA6E1-A9FB-4848-A24B-FBE57E25EB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2B9A2A-6CC6-421F-A56B-4EEAA6C9C2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134831-B7EE-4456-954D-F1657633A1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E1FAAE-25E3-4AE7-A8D0-DE4E57EC4F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FCDE1-E5FA-4BE6-A7FF-356BEA8EDD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3E46E8-1F16-4FE5-81E2-69CA779ED3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5BFA2-842B-4FB7-B995-EDA053DB64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60E4D-5AC7-4C6E-AD4C-B93DAE0ECC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054E04-626C-47DE-85EA-F449B15BFE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1D580-264A-4718-BC6B-022CBCA9C2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A71D9-66AC-4FDB-B7FC-1384644B54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F56B7-0C6F-4F21-ADE1-05997F3902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C3D67-3503-4E90-A59C-1EAE7E8D9C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FE8B5-73A0-497B-B397-92D4D12D3B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5FB9DA-D967-4FA0-BFE9-4980F9AF1B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7591C-4C4D-43CB-B025-B3CE3638B6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22CF64-425F-426F-AC9B-593B5EB29A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81A3F8-6CA4-43B8-8B1E-C8EC4DA27C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A846DF-704E-4670-A5E3-031974F8E1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F1FA1-F9EE-4D36-A390-1B5003C171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C56776-19F2-4822-ACF4-053263DA5E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4E8B56-D119-470F-BCC2-4C2118AF4E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95115E-A6AD-483D-BFEA-A72BAC9453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6AE498-607A-4CDA-9576-D5AF8AD92D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F73B1-9034-4DF0-A3E2-938F2FCE95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14E82F-8176-4A06-AE26-EE68500412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47D05-B525-4E81-A411-FCDB98317A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1973C-919D-4C9B-B86C-44FCCDEBB7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D6D88-85E4-4B6F-9C72-BD90F2F6EE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D4A461-A50C-4468-8BB1-19F7FF20DD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6321F7-764A-4745-9B50-DD26AFE240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6104F-56D0-4ED4-99A9-7A0FBCFE85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969D4-FAB4-48A4-B25D-764751CB30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986C2-05C2-4E88-B0C5-1FC270EA2D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B445C-E666-4E46-B476-04F3B5CB95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D874F-12A5-49E8-ACB9-66687C9FC5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A59A5B-F0EB-45F3-B76F-6BB6755237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50EB1-5094-412C-997F-095282387D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78E975-F104-487B-BF58-9E2D89BF4E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AB8E2-CE7E-43D6-B1D0-A462BBBBED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9F3C9A-E422-4A16-9E8E-D64E4A134F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929A2-3E15-428B-9DDD-14A856E9F3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C5609D-FCFC-4883-9276-6381FBC38A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E76C5-E3C9-4003-BFFA-5477184FA2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258586-22D8-466A-85BC-5856BD5717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83EA75-252E-448A-B3B8-2F3DB86897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709976-1C90-4204-A6E1-ED6011D4DB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8811C9-7B35-4C81-B777-8A504FACAD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91F10-61FC-4E7B-A5D9-32A3382386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0B832-1994-4B23-8E31-68CE91A90A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7E464-5BF0-45C6-A089-1739636743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806549-A3A2-4BCD-A14B-219BD39923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B75970-0E52-42E5-BB0B-D6067D375B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13932D-77AD-49EF-A3CF-C2A01F2EB1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9D0602-9599-413A-AE45-F12BF59BC6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CE7BBB-CE9F-4F62-9F08-83BDC4817E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37A613-3940-4C8E-B671-17E85C1DE9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C59A8A-4675-4B79-973B-72D878D5CB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67A9E6-3F5B-4C1D-86CF-177191BF92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4AC8EA-1684-49C8-8FFD-B349712542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5D55B8-B43A-498C-8202-6B73ABAD7B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7FAAFF-44FD-436D-A656-DB93D79BED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A96BB-A4FA-49CC-9D00-EA9AD55BD0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49DFF-CCF1-4DD9-8393-BC8767B201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9E15D-1C40-4C3A-9448-E1D0ADFDAB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9BA67-6835-41D2-85F5-F0C5CD07E8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DDCA03-12A5-496E-A905-7E5E17C917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0F0D56-5B21-4570-8590-5F2891C3FA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617FFF-1364-46F8-AED5-45C67C6C97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DD7C66-BF5A-4992-B07E-7606E2F93A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AE5DF5-8F89-4D10-BE35-F36DA0AB35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CDE549-E3E8-4DDD-8691-127AECC40F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268B5-14AC-4208-976B-628D8B4DC8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B06BF-3E15-4708-97C4-BDD0AADEDF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A2EE2F-2607-4D76-BE7B-B067F67BE8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87D15-30F2-4A42-9906-9BBA09A38D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930DC-7C63-4009-B65F-D4C8150DF8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5DC7E-FBCB-4B14-AADE-DED0513C35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F34D5-5803-421D-AA3F-BD3EDCD803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6FF799-B63D-4738-AA72-C35E7ED1CF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C3AF20-70B2-46DB-B316-2BA3C4DD20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1127A-1F70-4BF4-8C66-C61B4969A9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51DBD7-5EDD-4A70-9795-883E5CB451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932BE-411B-4350-A08B-39B666B8A7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CE1870-835F-4E2C-A18B-99780820F3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AA6C0-3AC8-4B5A-BEAA-363F66AB43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C1BE86-B451-4BA9-A1B3-AFB4E1387E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0A8A86-5DC0-4093-8692-0755EF6267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87938-2BE7-4AC2-9B10-4D23E048D7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14F31-E532-4A31-9B36-D2D8DF08DC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3999CE-B034-4F7B-9295-B4D8786EF4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8C25CD-5441-4A2F-9AAD-A439D0B4E9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9BC08-BBFD-4C77-9479-0BD70F91BB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272AA-B83D-448D-AAEB-86404B152A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BAD78-1093-4189-9341-3DC0E4DCD3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6B81C7-75A0-42CE-B9ED-772E1EB365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88876E-BE46-4A88-B508-31A739C333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05B89-7C3B-4AB6-9FDE-B7B77C60EA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10298-4638-4E00-AD03-482698BFEB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5C6E84-EDAD-4D3A-9FD3-E3E0D1BDF2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A74CA7-488B-4078-938C-981CD9A820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A79A4-F598-4D15-9CAE-D3F6750FB2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53A91-9092-4FFA-B6BC-7A92130660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BC453-521F-47C0-BC7C-B54319DF9A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0BFA6-93F6-4CFC-8113-335581CCFD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6D783-8044-4B0B-9FCA-06CDF4514B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7B16B0-4707-427B-B147-5EC0F04F8E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205F99-1090-493B-B7DD-7FC9FBB4E5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496D77-C2B1-41B3-9C94-8F33EAD572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662FD-0810-4256-8BA6-AA4374614B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E25716-EDA3-40C9-BE39-9CAB28204E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5A5D4B-EC19-4A09-85CC-584E3D8C86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0F299-4EB5-4EDA-A07C-C7E64A596F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983EF-9A35-4478-B6C3-3D20ADEE3F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26EC8-0A4E-470E-B645-B2A0B105D8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977441-F8BB-4091-BEF6-49025EA1DC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722A21-3CD3-4B53-99C5-4181F68ADF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1227F-942E-44A1-8524-06F9AF377A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F13BD8-6A43-4763-BAE4-E23041FF29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8C45D-DD89-4980-8C57-B3778DDCE5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5D9D1-CE37-4EAB-A78D-39E67E8821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15D2C-4054-4160-B087-E67A37DE75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1EADE-6E4C-45DA-B0C1-FF10543692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701AC-35EE-4ED2-980C-15019C6298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425D7-89CB-40B7-89EE-52AC831421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21DA2-AACB-4DE6-894B-C3E68E7E91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9CEB13-77F3-44F3-98D0-3A52CE7BBA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F8C98-FF30-4BB7-8430-33A1319396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9000CB-C5B8-442B-8647-3902DB5D1B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C557C-C492-46DD-B282-A817DC5A0C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D91903-3E3F-47B3-A088-A938D6DDF8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4EAD08-E3F7-4680-A6D7-8877E80C45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C83F37-4ADB-4C51-B93E-46472EC810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FBEB4-EA0A-45DB-ADD9-EDB4699FF6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2C149-965A-4FA9-9423-244782447E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99413-CDE6-4CD3-B89A-C3C370970E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332F57-2BBC-4729-8398-B14A9693DF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5BABD-C8E8-47E5-AE23-1703CC795B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963683-1E71-486A-AAB3-73553C86AF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52A6B5-2F3A-457B-A47D-E6330705DE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E1110-4CD0-4766-ABBE-D634A73993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9A0A9B-1BA2-450A-9DE3-013939D0A5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A8CCB-C419-4731-8DF5-A1D8E5BB5A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79CB0F-0A2C-4E6C-B6AD-326263B128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AE38BE-93D3-4F0F-8800-2C3CEE5754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6CC1E-E5DB-4CA6-815B-6D4BB9C866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9C4539-5B37-4411-AD27-A22BF3329E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D19CE-CFD4-4C64-8C6F-466F583E74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470FC2-76A2-4497-AE3E-4425C513FC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2B4EC-118B-40FB-969A-AAAAE4BC1F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AFBC13-0A8B-40D3-9E5F-2CEA590FF5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46B555-BB19-455F-A157-F8C8E68072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ED92C8-604B-4673-9280-48E4947372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55FBDA-3773-4D8B-95E8-7CBB32C65C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B23C8-FE61-4076-9ADA-6E3E7498EA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7AD34-5567-4742-94C1-E6344A43E6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4B1982-15DD-49CE-B6D5-632E69DB9B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654AA-8A06-40A7-9BB6-E66C476AF3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9E182-D68D-4F8A-8986-E2B9C0D8F8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C37D59-75D4-4853-948F-22133603FC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BAF97-4118-4BBE-AFE6-25BCCA9E38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96FEC-9C0C-4870-8F8C-984D83BAA5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2104C8-E5E3-4049-8BE3-E981A85607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473CF6-D512-4605-8240-DF713FE209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6C9AB-B79E-4CFA-BA70-801AEF4714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07FF8-A252-4AB3-BDB0-A2EC1C438D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15F60-2A5B-4C85-A1E5-9231F2516A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DD29ED-76B4-45CB-9FD8-402F5EAE3A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D143A-91C2-4C7F-9896-25CADE1593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179E7-CE84-4DD9-A8A8-3C3465A179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10A3F-49A1-458C-B182-ACE8F791A8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22BDE-80B8-4D0F-855B-7270C34C0F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BDD43C-C88E-45E8-BDBD-F21C7A7CDD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1CF52A-8996-4303-B3E5-B556B945EB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E6F87-542B-4271-8990-5D5924E136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182963-18EA-4AD3-A65A-2B4271B113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DA58E-6364-4130-90D6-620950994C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0A8098-C4D9-4A0F-AC5B-0D42F77C03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C461ED-E69D-47F2-82FB-3DA9DEA753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304164-E697-4BEF-898B-A977AF4FC5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DBD91-62D1-4AE0-B264-25C8E5384A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BC3AED-E29D-4CBE-899F-E0ED0F7041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464F2D-699C-4CC3-935F-F59F59822A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23379-1F99-446C-9B5F-475DAFC57D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A0A10-8C32-4426-AD55-702A625455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8056DE-F6CE-435A-9D94-C9D56AF2D7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0543B1-51F1-4ECB-8707-089D44ADF9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F4C6B5-F746-443B-A1EE-E74B61C306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91FB6-E621-418C-9060-DD8E1B027D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6D2F87-AD27-4010-A348-E1262B6BF8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B21B44-3956-4896-A5DD-E98C844F27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EEBFD-423F-49AD-B94D-91130AB8C9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0D1A7F-5BDC-4443-B8FC-67E3474453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AD34D7-ABA1-4F7F-A69D-23F41BAC03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5A5D3-ACCA-489D-87F6-F1EAEC5FB6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C82A4-8FC5-4F47-ABA8-C330BCABA2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273A33-EF17-4FE6-BB41-38C489759D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2FB42-3FFC-4B93-BB53-720E18DC4B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4D7FEC-FEAE-4F65-93DF-86B249130A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72A76-DE0B-4572-95ED-C5A0CA1395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4C641D-DD2D-4DEB-B725-662B1B7A31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33363B-1775-4F8E-9594-9C41886867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D8ACF7-DC66-463B-896F-C48AA358BA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617FA-EA3E-4E28-87F5-9B03103700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65672-2A43-4590-A631-CEEF5A31CE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62068-C91D-4EC5-82E0-5F6E4CCA7D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442CD-B965-46D0-8F5F-062126DC19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91276E-9688-47B0-A45D-BCC7FB89CE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8549C5-80CC-4162-9E4A-F918F293AF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8E5C09-6871-4208-9C09-999B484A53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3E479B-2CB3-4CBF-BF24-94826B5F11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4C7C0B-30A6-446D-A344-B74A61F6AC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6C458-758E-4B99-8241-0B9CF1EF4F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D22084-913C-4C72-8C4B-550704C91B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775562-2764-47DC-902E-E2DE547845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12D8E9-9A5E-4E22-973E-21023F866F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79716-7A57-4A3B-BE6B-74E20469CB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7DE8D-C721-48BE-910B-008D7AB03D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639D1-9C3D-43E9-A640-A9277A08BC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120C86-37BE-464B-A268-56CC069F0B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40638B-05DF-4A12-9538-27DB4F5DAA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D95A8-4930-4488-9889-3327DA0426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E3956-FFDC-4C28-8394-404EB2E926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135A5-4694-4CA9-A943-13AECCCD51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7AC06-18FD-4694-A11F-D2EF17D480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36DFE9-B723-423D-A1E5-69D3E7BC31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B0B35-21F0-4376-8B4E-E7F38D864E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B9298B-755E-49D4-A0C9-5FCF772634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C535B-E173-47BD-9E3C-9F9F041322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128514-CCAD-4665-9CE8-074308CC7B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34A44-443F-498A-951F-33DBF46669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CAFA9-0BEC-499E-9F37-2F5D0F8E98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66D41E-2CEF-44A5-8AA0-6B01552F2C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BA1EE-841B-4A78-8648-64C7B51449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A1D03-2DD0-4773-9091-EA358A9B46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33BA0C-3AFC-445D-921A-9A6D81AB37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A1F31-3B32-45C2-AC7C-446EBA38A0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23343C-D7FD-472A-933C-0D8EF1F208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9727F2-2939-4FDD-9C41-ED9B832183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B551F4-0BAB-4C26-93DD-D3B8A27F27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C0CD1-B153-4157-A8F5-A1D099B90C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147111-08A3-42CD-80F4-BD3D5E915D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FBF8EA-F990-4AA5-9683-AD87055586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1C41F-B438-4D18-B0E7-2B8EA9AFEB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D1A114-8BC5-47AF-883A-6424E0F08A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27FD9E-5E7A-4F94-A331-AAB324FEA0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A26C2-F911-4A28-A36A-2AB9B973E2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E6B45E-3097-4FFC-A3B8-15B0D19A79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C1E24-C871-4858-B348-A3B92898B4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32E17-B5A4-435B-ABB2-E07C8BE237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7F821-806D-4488-A16C-6FE4A72FA4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BDB52-CBD1-474B-A72F-D5893EEB6F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C41FC1-A1D9-4F33-87F1-CFE85F66BF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72246C-FE34-4D43-A06D-17D71DA236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263905-CFB8-41ED-A373-167F9178E3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D4AAC-65D1-41A2-9F1F-1FC81A1352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45CB5-3D57-4758-A437-537FAAB5C6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624BB-A5F5-4F32-9E59-C91377D02B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3B800-F9BA-4883-AC5E-4691EBB367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192F14-207D-4E73-B20E-8E47F5FD23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E323C8-3CD7-4C1A-B9C0-F98C05C27C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60299-13A8-4118-9890-1EE4825D42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06888-6A8F-48A9-B04D-318DDC5F63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5D099-49A6-4D10-A5EE-1EC2CDB1E0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92C169-6BCE-4D5B-BEF3-CFC45BFA73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F71ADF-8D00-4F5C-9611-4586CC1225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43F99A-D23B-4FD3-BAAB-090A1238E4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FBDD92-F301-435C-85DD-916AF120F9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B9C1E-3D51-4B9E-8F55-27B0A39C84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BA9991-9D49-4B2E-9B24-AD8E2ACF74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3FA939-3A2E-4EF4-A239-9464617451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33404D-3700-4CC4-9E20-A9FCEC83E4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40D410-54D9-4C7C-BFBC-F9206B957B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CAA4D-CA60-49A7-9F95-4D153C5ED0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0CE047-D0D5-4B88-A732-CE9063B38F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4B9A7-0DC6-46EC-88D1-8EFA85FD3E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48F6A-5A31-4A0D-8D51-3F09A0787F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3DDA8-DAF5-4F05-8CFF-8B18FF5C92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A48D22-F2A8-49D3-899B-424D2D1A6E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54C0DC-B35A-4E9A-B739-4BA4030A00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D2484E-9F29-4E8D-BE32-5E7F061FF8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F21356-5743-47C3-AB71-50B6A83136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DAAB0A-4EA6-4624-82AF-83CB6BD8D9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3C7BA-5DAF-4518-976A-FDD1693AF7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A9ECA1-AB43-4353-81A0-D978971E0C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088767-07AE-412C-8C13-B8CFFAA0C7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02B2F5-ADD9-4EDE-84D7-9D2099420B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C47F08-1935-4BD6-BB84-6C89415202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6908B0-5EF9-41C5-B726-BF8FAACD0B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A67FAC-A69D-48FD-94A3-1769DB99A7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93A42D-3A3A-4D5C-90D6-2FA036C7C2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64E39E-0296-49AF-970D-1FEE7F4EFF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D8D5B-A889-4D67-88D8-AC58BEC0F0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C4D13-B1E1-481C-B1D3-4E0965D54C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E7450-C6FE-4D37-9DEB-17BB624B14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AFEFED-277F-42F7-8F78-40D1F973BA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517EB2-14CB-4181-9873-7F6855D943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38663-27EB-4596-AAB8-4D24F4E30F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AE4C7C-0D9F-4456-A9A7-9132DD6310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E4923-AEEB-48EE-B104-4BE287F917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6C2347-0EC1-4259-ADF2-B347BA38CB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14AED-B74A-420C-B880-3ECA5130D3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2D2A9-1DE6-4503-B5EC-DCD5AB45FB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6BF854-794F-42D1-A4B3-B3FD46C84F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1614A8-B06B-4769-BC17-9A73E5853D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262A9-5819-4425-ABE1-E81CAAC30F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42574-34FE-4BA3-BF91-639F955BD7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DF3233-37F7-48F4-A2EA-C0A3B172F5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D9B38C-03C8-4BF6-B01F-3C8D60D57A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57B7AC-DECA-4B2C-838E-D68DAB5D23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58C497-098D-473B-B5C4-B8435F7108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3C560-B056-4225-ABFD-4D6FB9DA30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5AA7F-ABD0-4819-A649-90BE6A3692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77A4C4-8D84-4A7E-9CE2-62D0330BF3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91EDD-4C6B-4F22-9BF9-A20E2C7D89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9823B-1DC3-42F5-BB54-DF06F957DF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2CF13D-F407-4BC5-B696-DFCF50C5AA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A11650-CD2D-4F5C-B312-41C5A02F46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D18249-5884-4F9E-AA9D-8B349D01D8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9770B-E629-4370-9B0A-812E9DA23B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E0E283-C93F-418E-B567-4466F0D85A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4DD860-91EF-4E1D-9AC9-C979E54406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71D36E-E7B4-4444-8ECD-7C55540541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ACCCE3-EDF9-410B-93CC-83CBFBA89B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3A5031-D649-4B3A-9EBB-E99D8A16A5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ABAE2-C5F1-4709-BEC4-BF4D38028D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3BD4EF-AFF8-46F7-BD8D-E40053DBA2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C79C4-5C2C-476F-A96E-3BCD9EC953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AECE2B-2BDD-490C-A4A2-26CBB0D5DB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A7DF4-53E7-46C1-AC76-D2B900763E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66B656-84A2-4B67-B298-AA28A49735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3E3FD-8C35-480F-85EF-24FE6B16D0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FE6D7-4FD3-41D4-A86C-9380B73F13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562A0-16F4-4057-96C7-9D84DD89F1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CD81C2-17CD-4339-B5F3-A4352FAD24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2B255-E151-4BC1-A8B6-5443B60157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A8304-F36E-47C6-B030-653F61B7D6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88929-2634-4228-9C7B-82DAC9C512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21A3BD-C17D-47EF-AD37-70BEEC78B6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7809C3-E2E9-4BFD-A128-FFEEAEEC83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14E79D-CA38-4A0C-BDC8-13A8957B23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A3664C-06DC-4A1B-95E9-40F9DFB085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9E0300-C832-417A-88C2-8BA4E427E7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238AA3-297A-4915-873E-513E339CB3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D4551E-B21D-4F27-BAA9-262FCC779A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77AB8-A6FD-4DDD-8CBB-57D08E7054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C30D6A-29C2-4144-9FF3-275C112169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399E4-3A45-4C3D-ABF3-C07CE022D0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A1FC4E-851B-4511-BA60-49FAF33C24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DCE17-D6C9-4E40-97F5-C2EBA2BC79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967EB-030B-4ACA-88D4-20D2AFE197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0D4700-4AD2-44FC-989A-E19D420CF4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E0FD84-3109-41A8-BF7B-244677AA2E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15F388-38A7-49D6-A14D-0F0627EFE6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731F68-C6D3-413A-B861-7B5C9489F1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278B4-B78A-4707-9B83-1617FC6D80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90C10A-9910-43A7-8F36-3C002D2D1D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40889B-D93B-4BD3-8E9E-62FE189FC5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C01CC-CE01-4E13-B41E-48B3329D5E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682E8-D03E-47BE-ACB2-F177248034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2BB4CC-D5B9-4F21-A88F-B5382DE9AF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3F2FBC-6F22-4465-8C0C-4849FB63B2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D5CBD-21F4-44A9-B375-EE7E6F38FB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2D8F3-A435-40B4-8402-BC7CB6C5EC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3DBD1A-2551-466A-BF38-1044E28F63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0EC56-3593-4595-A754-40DDC982BE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615A5-A5A7-44C7-93C5-139D17CE99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4352C-CE06-4D14-942D-F95644E05E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B9961-A14C-487A-9794-E6456E772E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46D6C-55D9-4741-8F75-54925A1966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4EA93-E534-40CA-93AE-6BD595DD32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54A884-E9B5-4A94-B742-47A6867159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385552-9702-4883-90E9-E5ECEA2DA5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EEC767-2699-4F3C-9061-E81A4CE25D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EB2BF-14A0-4AE0-ADE8-D88A163B82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BE9C3-A514-4680-BCCE-9BC2BC191D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6041B-5FCE-4E95-8E1B-FF78177FB9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2CBFBE-F604-4ED8-8F2C-13A3B58816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76F83A-592F-4E76-B9EA-41378BF11D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9E32DE-096C-4B17-871A-3C875B8CFE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94FDB5-E14A-4BD0-85FB-8BC40C4F39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E1665-8B7E-4519-A13E-0E9308E6B2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C1B1A9-BEA6-41E8-BB0C-3022863248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AAC386-F648-4709-9BEB-EFC5A37A76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593FC-CEBF-4553-82FC-0A93C5723C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E59FA0-E9AF-4CDB-A077-C645B7F26E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CCAF20-9C09-44AA-B889-93C6D1A48A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2817D-C064-4C67-ADB5-8666EEFD95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E9DA02-DEE0-4698-92B0-051D5A9A90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2DE33-610A-4AA9-B282-EF5BEA5D70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003E2-68A6-4B72-8B1F-2AC4E78284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5CC0A0-F0ED-4C39-BC5F-8758739723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1885BB-E577-4D98-AB7F-F2FC1F1A2C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EE16E-A69F-4B33-A912-03DA928CD5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B71DC-905C-4B5A-B0AF-B2875605F2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9DD39C-BF78-4D32-AC89-E4D2C7E4CB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582DA-4FDA-4E4D-94F8-0E33B95DE1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FCA6C-C934-4CB5-B994-D321B8B2F3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F563E2-344B-42CA-83A7-637FCD34E0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BDF19-1F93-43BA-96DC-E08F84A0DF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3CBEF-8B00-419F-B9A6-076588E3CA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89D67-DECE-476A-A505-891A07D37A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7D978A-03B2-4475-882D-3AC58E3FB2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6C3F17-61BB-429B-95E6-78CCA7BCA6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55B98-8A2D-49BA-A76C-01E5D36D7E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540BC-FE6E-4687-8CDD-921738765A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29630-63D3-4F49-AE92-ACA369B61A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AE6DD-725C-4E54-8BC5-52F9636183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5B6D2-2988-45F7-8F85-5BDAD7B77F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A8EBC-2C8F-44D9-81D6-A48D89DDD4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B3ACC-F75A-4EC4-9FAF-400D61872E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D77DA-2820-43EA-A4EC-19982E881F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3DA638-D815-4F19-AECB-96EDAC3E8D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FE896-600A-4ED9-A523-A6B757E18A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33FF3-83F7-4D26-A9B4-9CCB7052DA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E32354-18E1-4BBC-A3F4-8F8616834D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7D9C60-C894-4490-AF6A-FBC3EADC54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A0B09-2ADE-45AC-BA9B-5FBE21CD49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29FDB6-7BAD-4A50-80B1-98BD065E51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157298-081C-4B77-9314-90F066EA0B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D54E3-5678-4F8A-B68C-F1B5C1C5E1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D0325-DACD-4AFA-A4FA-62DF568190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221C8A-4869-42A0-8DD9-7AD22EBF8D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E3D12-327F-45E0-B568-A9DD5AECD5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79DCD2-8803-4F7A-B73E-817F75EB7F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979BC3-2B12-419B-B0B5-49FF1A955D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6E58E8-90F2-4055-B469-3FEC39331C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0BE802-B2DE-4ED2-9DE8-18349D67E3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F4426E-9662-4652-9BE2-DC9A2EF0FE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AE673D-D3FB-4A9A-A521-66B7331486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2B8EB5-F763-44A3-AF44-EA856DD358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4FE5E-E618-466E-8F9C-ABFDEF8160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61460-BEA5-4925-A943-E6C504AD07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5AA511-F909-494F-A871-F5488EBB57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D73BBD-6961-4CBF-B103-41D608E8C6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5044D4-4270-4947-8B10-EF7F4B9946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6F6A53-6D42-4087-B71B-BA85F649E3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F339A-11A6-40FE-9F36-8683387128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4B12FD-93D9-4615-BF72-8DD31223EF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1DD64-F607-4A2F-A72E-379AED2651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A68E1-9969-41B3-BE82-FC17F2F99E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BE70D-4E00-402F-8603-B8C4BB19DA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164B6-9381-4FCB-A63B-3215250BCA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439F14-5403-4984-8E8F-538F483D54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12332-96FF-4550-BA94-C281D34289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46985B-77A2-4BA2-A9B2-74C1CAAA3C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F0FCD-D79E-4C0A-9C3B-6F30A452D0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F1A927-8480-4BC7-8AA7-E90008DF3B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B2F53F-217F-4A5A-B349-607B3962F8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57261E-3EE0-4AA3-BE01-670CB1DA55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6E5832-35C6-4F1A-A769-9AF9A30BBC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5FE206-552F-4941-9885-EF5E94050A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0A2AB1-07D5-4524-9AF9-5CA33A987F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5D37DD-029D-4199-8BEC-2A579C6BDC5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AEE64-E0AF-4829-8EC2-510ED8BEC1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9585C-3556-4E81-902A-EF5B05C4BB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C98494-DBF4-40D6-80B5-59D00978AA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97671-260B-4B5E-B20C-6895B5D463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B3651-2DB2-4C90-A310-491871C2D7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0107E8-A6FD-451D-B7E1-09EDBE7D9F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BA883-4E8F-4574-B845-BC9AF26DDF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35A241-852A-479F-B35C-4B5120B218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DCBF8-5CD5-4AC1-A19B-3BC45244B2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5F011B-C667-443F-92CC-457345F0BA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3FE0F-A5C2-4DAF-8230-76A162584B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F7036-28B6-48F4-9964-8455514588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D946F-F1E1-4DF7-8B60-73F162725B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0BF07F-D2D3-44DD-A144-7BD26217DE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51737-D621-4D3F-8CC5-0FEF7AB11C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C0B335-981C-4D2B-81C4-46B425842E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711E6-C17A-446D-A297-6B27649151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73ABF-FE8F-46A1-BC92-81BFCC2CE3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16025E-C0CA-4B2F-99B8-61A70384CE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0C5EF-596C-4442-AF11-BF21E33AEA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28DA44-1E92-4A8C-AE99-E4314085CD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9C3F6A-DFBA-4A50-8D0E-8A3D082ADE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1EBA2B-7A50-4160-87D0-00BEAE52CC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7FBA6E-9DA5-4B37-B427-3695BD52C8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C6241A-EB59-4C59-93C9-ABC6EC3822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2F0211-E436-45DA-A895-0CB42805DE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97838-D916-4774-A6B9-1E6AB56A59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A2660-B6CC-46C0-885F-265C808B3E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AB97B8-DA06-4720-8446-181457B00C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CED299-5CC0-4329-970E-A251A6A501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DD59E1-7EEB-439A-8CB6-436F84BDAB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EC590-052B-4B2F-ACAF-8DED65C089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574F82-39FF-4418-AEF1-5581936ACC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2120D-BB61-4A7C-9313-F3DE319153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407A04-713D-4BA9-BD94-9054F117FE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9599B-0C8B-4E84-A797-B9BEB99416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84437-B168-437C-9EF6-3DADAAB0B9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DC125-B93A-4C6A-9721-CA05FE3274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D87F06-D1B4-4F3D-8B58-5CED77FEA9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811159-5275-4CD2-A417-834590935E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275880-B4D9-4D1E-BA12-80121C00C5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3C358-BE10-4599-AA70-F858971FF2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191BB-E411-459E-8567-2CFDA47FA0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3A8F8-5EF0-4308-924A-823DD13AD2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47371-6FD6-465B-BA53-056514A02D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334EF6-1D17-429E-AAAB-F9536B4613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F4AC4-6960-4BCB-BB67-064C1EC245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09824-4B29-4787-AD12-A9FC22DDDF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8587AC-8D34-40A8-BA85-556EDB3A45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C93DA-4DD7-4B3F-B7FD-4C07CEFF75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A615C0-47EF-47D1-B6FF-F900EA1463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7FAB0-44A6-47FF-9B28-5866894FA0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998F1-2103-47E6-84F7-E1E90918F5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38CDE1-0E5B-4818-991A-4D306B21E0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0127C-B8F4-4306-A00B-866676819A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277C6-6619-418B-A781-C2894C5048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04887-5A6B-4269-BCD1-EDDF9B4BA9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CB19BE-615C-47C7-B5A8-DE04554C5B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078EE-7142-4C87-9B1F-ED260EB81C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C612E-8164-43E4-AB5A-C4F450780D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3D23DA-A5BD-4D78-A934-F53F8157D7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C18483-C5FF-49C0-A9EF-5F64CB740F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E937F7-E508-4621-B04A-A3ED935EBA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A4D463-AAA4-4E97-842C-824681C75A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AA70A-8569-408E-98E4-8C91640086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0022E-2C4E-4CD6-898D-8DAF5EDE81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8D9016-CC68-48D4-AA3E-609431BF39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A86DB4-CA89-42A2-93D8-BF7E7F2576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D2F78-5629-4623-A4DA-F1AAFE711A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F964E-C0FA-4F6B-844E-CC67252895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A2C731-5AB8-4C7E-A84C-E40B471169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DF0B45-B8C6-435E-9FB7-9684899417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110E1A-9D2B-4BBA-98CF-60922F6B87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DB15BA-2575-4DEE-A726-33302FCA81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9A6BE1-731A-4F1E-A975-18F264D10E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96C6FE-7077-457A-B5F7-9203E29984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F3502-0EF4-4BE9-AA15-B123F97030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B7569B-9192-456A-9675-9E7DC59A0C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FAFA9D-B7FA-4F0B-9828-79B55A7B96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3DCD5E-5920-4ED0-B420-92E98135D5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B279BF-8B05-4D72-8BE5-1163209BBA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A497FF-97D4-41F8-9428-4163F76113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E46042-8A00-452A-AA92-D832A803D8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5F0CC6-4B22-4576-B636-3C808E8EF6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0C046E-F633-479C-A3E1-71B83D8C1A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3E2BC-6594-4862-9A07-1E00ADB780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AEDFF-F076-4DF7-83C8-5071C7ED9C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9F5979-7DF2-447A-80D4-7BB404931D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5E214-F22C-4586-B011-AD4A361135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ACEAA1-407F-4DE7-A5EB-C92C21A8D8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B5BBB-2071-4EDB-A071-F7F90BC84E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2FAD67-AC26-43F6-A016-815DE283F5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AF2C0-4FFD-4259-913B-CD37F5A229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5C99B9-E39F-4106-9665-6D480B4B32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74920D-2107-46D8-AECB-FF71A37007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1FB0A-DF66-42DB-9BAF-C0EC6852B2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050031-C332-4293-A98D-C8F639D0CE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5BA387-2897-436B-AEA9-6D3D02E2F7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DD6EC-D52A-401E-B9A3-4C4A04BA6E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8BAC84-F470-4B51-93CA-435FBCE10F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0132CB-152F-493D-8A29-713F110F4D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C93276-D1B7-4522-AD52-6BB9C43E9A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B74B7-4C22-455C-9E7A-82A7F71574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F3031B-D77B-4B24-925C-5152F1C903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D08CFF-12A4-41B7-9260-BB62E7F602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C00AD5-7969-4561-947F-3B2B188200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2C58D4-E426-448E-9F80-00BC9CF419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D9C08-3ED0-4F90-AD7B-658340C54A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E159A4-7FD9-4107-A191-93621A73BF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1C458-DAB5-4C76-9537-0D96D0E591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EAA4FA-A35C-4002-942D-B6237631DF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DC486-326F-4A92-8DC0-F84F81D4D0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128474-A59F-4A33-9A8D-CC80B6C875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00E081-82E4-4B4C-95CD-8DFCA44716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4E1EEB-25D4-4D1E-BCCF-D3299A14DD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5B421-B6C5-4106-A4D6-2758CD05F9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979303-B1A1-4681-88F0-840C782C76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93B739-AB22-4287-B729-283160D1F3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FA6F87-9A6B-4BA1-A034-1255306A7F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415C04-BF46-42CD-949C-2DDCB3DBE8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A2AE9-CA9B-4305-935D-A933FB0402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5A833-7A93-485F-93C9-F775F37557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EA9DF-10FB-4270-9F9C-90952EB577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33538-F381-4CB0-A262-8A68FC2FC3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CED41-F41E-47D5-9143-FCBC469C0B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626E3-CD3C-4E81-8CF6-5C17A78EF1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3E1DF9-5333-4CB4-A62D-E7FE9CE705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66D68-8014-4DD6-B802-013B79B9C1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B3BD11-E5B6-42A0-A4A8-9407F1D3F4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BAAA24-EAAA-47E0-BA95-4C11A02059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AB00C-8A79-42AC-ADD6-639C1F2096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AF845-7B7F-44DD-A783-D1ADAC1BC1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FD7B4E-3379-4FC1-8DC2-7AE77A2742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BDD960-BE13-48D0-B334-3E18352237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641BE-73CD-4AF6-9602-F054D8DCA1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5792AD-E59D-4AD7-9430-2B094E782F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3C52C5-B7EC-4B97-9D90-F4EAD74F90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F8FF2-ABC0-4458-8106-8BB52F4B68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D11F8F-3C0E-4CA0-BB58-A0798C21E1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3A13E-5C2C-4458-B0DF-32B83BA9AE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9DFF3-4AAE-4C87-9ABA-47AF1215E7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8D2428-5530-424D-896B-06BA9B0058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AE179F-6DEB-42E3-ABA1-8FE04CE4A1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172B7-FE05-45A1-88DC-807DB1741B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CC244F-5430-4D00-A1A6-66278ECDD1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AA1E97-C7BA-49D4-8F9A-330FB871F0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567B65-5F5F-4A4A-B112-B2F90B9E2F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9550B2-4EB2-44B0-8422-72CCA3F24D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DBDC4-1AB5-437E-9455-84E324A6CF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A21064-61FF-44D8-8C33-B894E40EE2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A70AD6-CCAE-4037-82AD-3F4BB77DA3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A1A85-315A-4DCD-910C-CD6DB85B17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8CC26-8AB9-46B7-806C-F34411B7DD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06D29-0BE8-4011-B998-11A547B907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363774-1ADD-47AE-AABB-A127A5FAB5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274F1-FB2F-4B09-9EAF-12BF165E5E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495C67-E66B-40C3-B9AF-A62CFA32B9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879B06-164A-4DED-8268-09F5DD63BF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02BA5-3731-4259-8DA8-EF9E48A7CF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F0DA4-CFEE-4434-AAA6-A71643AE56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CEAB4-C933-4698-941D-7803982252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D95F4-D31D-4EDB-B47E-FFAFEAB922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3F36E0-16BF-44D4-B11B-0E0493B622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ABE6B4-8A86-459A-BA22-D9AB7F87A8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B9B8D4-4018-477E-9940-AC917FD2F8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2825F2-2D6F-4CED-B672-9515EA90C9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AF5A00-0E2C-4DF4-A42C-BB12390836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9881E-E71E-4060-A695-5E2F42AF40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345A7-DFE7-49A5-9B19-6FA7C61F17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668A16-DC97-4A8A-93EF-92AFD534B0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CC2CF-14F6-4E1E-A2D4-68E28D7E87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594EF-6363-463B-930A-D2C2FF57FA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BDFC53-EF40-4219-9E87-6E3B2264C6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39E7CC-98E8-4992-B7A3-060C98105D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62381-D918-4898-8C54-5F69E776E5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378F95-B9FC-47A5-B952-742993A658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F230F-CB87-4941-88FA-EA48A8CC4D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4E2C1-8C1C-4DF2-BADB-3EF28A3542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9A58B9-1E38-4A88-99DB-D8EB5377B9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F40D0C-C6FA-4DB1-9205-CBD2F20FDA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E61CC-B8AC-49E5-AC79-D2FB83BA50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CB278-023B-4066-A7D1-51CC72C527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9C3208-5783-4066-B4F5-F04A8141ED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A01287-3482-4175-8E3D-91227B80AB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9DC857-6584-4C87-9C38-C02F90752F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6D4FA2-FA1D-4785-BEEA-07BF65927A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655C7F-A2F1-4292-9D5C-20647CCFCE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0FC9B-0DA7-4529-B6AC-4510E94260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81EFE0-596A-4C14-BB0A-213C0B1338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15A83-AAAA-4EF3-8BEC-431B838FFA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C5041-037A-4767-B32D-ABAFCA5A4A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654FBD-FBB1-4106-8388-31E7AAEDA4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A5BE6E-FB08-4CB6-B715-2A952AAC97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3C4D2-30FC-45FD-B914-B02DCD43DF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2E023-CD0E-4832-A43C-26F3EE8149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7CBE99-AC28-429D-9AA7-4FC13ED390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2FB5B4-A36B-4439-9128-F0AE52BB73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CE69F-1CED-40A3-8618-1DCB206ABA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CE256B-7EEB-4CD7-B256-B2780B9A75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F284CA-F25A-4A42-8601-661AFD0D54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03500-05B4-46D6-BA07-A37A5A6A50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CFE851-E983-4229-A1FB-23941080E1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E92A8-8A19-4C66-8D37-06A77D9C56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194C5-D148-4004-AE81-476D034C50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907E8A-DB3A-4F63-8826-1DADC7AB53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CCC64-9CFB-41E6-B24C-FAD8EAEE6F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3AFDC-2E43-4849-A0C3-781E1D4250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76D01-3CE1-447A-B5A0-54A64E63A3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14FE74-0420-498D-9CD5-0DE00354A4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D1F4C1-2B2F-4CCA-BCD3-196A1D3F06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0D2E7D-10CE-4010-9E2A-46339D7FB5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0E790D-4EBD-41F9-B8F5-C95422DEFC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7719D-82E0-41D1-83EE-C725331575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E194DE-FD9F-4BF4-A0BF-8370A523B7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85941A-9E25-4AAD-911D-484399562D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EF802-B644-4B45-8140-EC5DCB52C0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43D7A5-9DAA-49B0-BCF6-6C3105895E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DBD93C-3235-4386-817D-C0D4827962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8D0987-7219-46E5-9967-85F0EC3B3B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77CF67-9A8A-4991-A9B0-055FE8A8FF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EFE4B-F9FB-421C-AA19-8CCFA705A8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02FDE2-0BA3-4876-A59E-10869D13AB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39ABE-4690-4868-B535-B80B6AB8D3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439B9-E628-4498-B6F4-3DCE71D6F9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2B3B7-AF92-4359-9850-34E4EEFE68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5D2688-3600-4A24-A941-F0B43FD4D4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12DDA4-B649-44E6-8567-CB2F811077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88532F-EACD-4467-ACA1-66AC718C70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27FB4-9F8E-43BD-B974-93D177960F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70A01-E845-423D-8F19-E69675B8C9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2042A4-548A-4005-96F0-82775161B7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87B37-1FC5-407D-A5EA-D636D2726C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6B9B8-C59A-4DD8-B371-CF9768B4A9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ABA26F-CBB1-4F34-8114-6EDE895AD1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A466CD-A724-40E6-A9C7-67B47D66D6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7550A-FA1C-428F-AB9B-FC458B9669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D1DCB-18A4-485E-9F3E-7786B0D718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EFD236-3C5D-4561-B0DF-2E64E567B5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8C6FDF-917D-48D9-AF0E-782D8C9DE0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7C1E3-2444-4E33-9DFC-AC6F746057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8474B9-5DC0-45E4-BA23-5646366E9F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49D4D6-6400-4CEF-8CE7-CD5321D5B7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72D715-5C2D-4DE0-9CF5-2065BDDF25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DD73F8-F2DF-4DFE-8EDF-27A3B5DB08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524B1-EFF8-49C0-9481-9F1CE15AD3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78DE44-4152-4A1E-BCB2-C8D0CEBABC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F7A0A-4AFC-4C83-A951-C146A55534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684AD-D5FF-47D4-8853-B1AD60FCB6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B9D6B-1663-42AA-9C39-EC947A309A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43E036-AB00-4C96-B84B-64CEDFC33C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7F960-CDCA-4686-A675-1BC25E68C0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754BE-8D8E-482E-88E6-FF64CA6A2D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7E495A-B44B-4B74-BB86-3BC54077A5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6B2B7-E53C-4142-8B86-7CFB4C15B2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8DD43C-C241-41BA-9B58-D67D36FEB9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4A53DB-F549-4F79-BC56-2E9F93540A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A1E9F-07E4-4CB9-AC8B-0EDBC78F9F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E93DC6-6467-47F7-B6A5-0FE55406FB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42AB4-63AA-41F6-9147-2123159DCF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7B3EE4-4216-4883-B0C3-2FCB161C75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0AEB1-5FCE-4892-ADE5-0A1F0B9991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6D65C-A288-4AD4-B22C-24D4E77586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64D930-D31D-468E-9D4F-077826DC15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DEF2C-2C1E-4A68-9542-BC0A80D48A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2283B-D295-455A-8E8C-147B074157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E20C2F-2B0A-4DBB-BD48-DA8821AEE1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D8F35D-3100-47EC-9292-07FBDA11FD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D161B0-F697-4B17-99D6-3FA13BBB96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871EE3-EEA2-485F-8DA0-2727FF5A3C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A30F40-14FA-4775-AA89-A4D8AC9168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46B3B7-179A-4D08-9044-1F9AABBC69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4337F-E3AC-4494-8F67-3CC64CB3FE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7340C-F641-429B-8173-6A209EF418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7A81D-7955-4821-A72B-373692728E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FD619-508A-48ED-A076-A1058A9D41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C738F-CF68-47AD-802D-75A77935C8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F2129-832F-4F0D-A7EA-B51A71A570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595893-24D3-4D83-B2CE-2D3627F487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BB25B-EBC1-4A75-A137-B2BE004F3F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B9EF3-52DB-4028-AC27-D4FE34D766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C94B9-7EE0-46F6-BEEB-C91EDED64E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9C1AB-038E-4037-8CF8-021A9899A2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14ECE-1E37-4A29-87D9-DB8CEFB7C6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776AC-B1B9-4AEB-9487-253F436A14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F5EBB-405F-46E5-9B19-1BDDDCFB6B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F1E4F-A471-4A9E-BA51-5BC40F0459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6CCFFA-ECAF-4AC9-80B7-888F8E298D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568CD-17B3-4363-A47F-C8A5DE21B1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1C3ECB-2E87-4978-B3BE-ACA26101A5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7AE11-8A8F-4D48-8139-03FCC649D7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8B98EB-55C5-4B3C-A4B2-845AEFD190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8E386-C3D9-42A5-BC39-37D995500A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BF50C-E685-4FDD-A28C-5B6DC331C3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CBFB1-8528-4613-9FBE-B890217C01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23383-8798-400C-9A6E-654901C087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9D65BC-9075-487D-BDF0-C2E8864459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10810-390F-463F-A1D1-43DCFDF371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4289E7-9A48-451A-ABE8-806CBCD46F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34BFCE-BD1D-4A3D-9F7D-4D81FB59F7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3065C2-E211-4E96-A948-22BDC3392E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075100-37BC-4ADA-9CEA-FE1009909B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C0B32-6392-4497-A71C-4FC4FA79E3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243D9-1D2A-43D9-976C-C9072ED2A0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6DEE92-CFB8-4151-ADE6-856D19C22B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20F336-D65A-46FE-8FCE-57824E4CAF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AC946-686B-48A0-8312-B628DFE31A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B40652-67BB-484D-A78E-98414DD2FA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C840A-9B40-462D-8EF2-9A74FB4C74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5F569-D480-4800-BE97-61278A9DFF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ACFA32-A43B-4272-93C9-28E2C8212E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B56E5-0248-4C18-955D-83B10F85B5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A95A85-4537-40EE-BA78-B3E7B95404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5A5C6-7C35-44D9-B408-3C1061FF0D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18580-38A7-4AD1-9FEE-8B2EA708A1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74D81-E24C-4911-9FE9-2976206063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D7301-3A13-428D-80C4-3A014F6BFE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93B32-D3A0-4F28-9815-A4744161F6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6B21E6-092C-4A10-9E75-DD48E51585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98BCAF-E163-4696-B57A-7CF3C847C6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D4338C-0C8B-4818-91C0-02945D65341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23A36E-C4CF-4536-B5A9-D38923CE38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82EBE3-9428-4116-9DC1-83A1ECA498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345BB2-8E1A-4C7D-9E62-18BF50A6F4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DE19E-5A2C-4371-8DD2-D419B2D6C0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820A18-8C6C-41A3-B71C-05C2E0AFC3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4E503-7396-45A1-A853-D95A0812A6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F9BA1-E861-4FCC-9B96-3CAE5333E1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630FBD-2524-454C-A3D9-ECCB90C332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28A1D-7618-4158-85F7-40AEF3E59D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0629F-5175-42C3-8F40-A9B3F87567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F409C8-5599-4EC7-A379-F22AD03714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3D768-2DC5-4B17-85DC-8DFA7EFAAB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7B369-58A6-455F-AB7E-6D2B1DA255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7AEC1-4F66-49FD-99E9-866634BADB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F77DC-7E0F-4A4D-AAD9-92DFB9CBFF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4D26D-5B5F-4E65-81AF-9BB3276E7A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C4982-B20C-4B49-AE13-66F8F05705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CC8AB-33EF-438B-AF16-2F10003146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46C44-70D9-46A9-980D-3B8DB8221C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AA208-A3A9-47C9-AE74-6917F24CCA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97EB26-9B9F-4771-981E-4C9CC98132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0B58A-92F3-4828-8CF1-F48D21D587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1FD12-272B-4887-9307-AB31BB7F16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840F8D-2AAD-478A-90FA-1B5634E0AB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BAB89-17AF-412A-8811-5366DADC02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88874-0BD6-48E1-84C1-92E4ACA1EB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CF51F-63A8-4802-BCA5-1450AFA5C0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23464-D582-46CB-8D1E-B1491EC3F3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88FB12-F17F-4D04-9859-23972DCB15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9E6FA-7EAD-46AE-8A45-DCFEB544DD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C298D-68A8-4C42-BE10-4D6FC5B92D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0FE845-D15B-433A-BBC6-3E4C12D46D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7C56DA-0657-4F2C-AA44-A77AF88521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3A845-AFD3-4A55-B293-53D6A5EC32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2355ED-2079-4CA5-ADFC-FB8DFB3403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DD4F2-8B49-4110-880B-217296C4C0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174DEA-E62B-41C3-9463-BDF5B0CE5A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34030-142D-4876-A0C4-D968C1264F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B30604-E87C-43D0-93BF-E85E9C3174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E3D682-B0DC-4F2C-B323-377B4F92DF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5C891-CDB5-46B8-93A7-4DD8A52F90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64D145-3D4A-434C-B47A-2140F1DCC7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37CF7E-9123-4749-82EA-1C0B1F7B83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A226C-F92E-4947-9C63-BDF181CB56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EBCF0-37BE-47C8-89CE-B4BD86D369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5DD99-B008-4843-8C39-7A3BE0CDDB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9BC554-4B58-46E7-9F37-FD897E9F81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D402A-EA74-4EB5-AF7C-313B08F789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E6A50-2095-44B6-847A-3FAAB5D08D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8A763-C5F6-426E-80B9-BD44A44C78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6B49D-D792-4BC5-8394-9B159DD7E0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AFC7A-A4D2-4FC6-AC80-41C34A48C6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0E23F7-C682-496C-97D1-8A6F15B73C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6657B-FA40-468B-BAD7-068E3B28FB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8404F8-E9A9-4EFF-9A35-7D7377D613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8C4F7-0E31-44AE-83A3-BF41E564CA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1C5AD4-3A74-4047-BE9C-631AB324A0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F7FC37-19E5-4DE8-ADE0-86A00CA33F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CCC584-F1B8-43B8-864E-01252F4AD5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35331-463E-4674-B7E3-C2B66996F6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C5B15-F935-4B5D-9EBA-DFACFB4BEB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5AC0E-1743-4D03-A8B3-15CBED3853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4A5FF2-31B8-4AAF-B1B9-BF70AD7629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AF09F6-6F81-457E-A545-99DE7C2A36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4B7AA-E4E3-4A0B-87CA-FF5B5E9134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BC2C35-5206-4B8C-ACA2-E4EB5C7B4D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A11D6-FC0F-497E-A8E1-018826CF81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8BD498-7CE5-40C2-904D-5F0E2C3858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A6CBC2-70FB-4437-8624-DD51B80A9D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CF7F9-2EBC-4ED7-98C9-B6FE77DDA8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9B20BA-56AE-4855-92A5-520416B0E6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C20EA-B318-42DB-B753-12C3017EA9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4BA9E-6F11-471A-BABE-74BA3DF611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044BD2-EB01-4DF6-A21B-0EEFE31F0D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75ABD-B4FA-4EE0-9DB4-B4EC7D3ABA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5AB34-7AE8-4C13-856D-2233EE642C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079F53-AF6D-40F8-ABDF-6BE442B8F2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9D74F7-27F1-4BE2-ADCD-32DAC16B00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30C6F-B156-4531-B388-55DADEE149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8FB2A-8074-4840-8AA0-08D5B625F2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B7F137-33E6-46D8-BB7D-7C22CF8DAD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B6849-4F1E-48C6-8EFD-DB07A05492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CB38A-9A42-44E7-9488-EDDF19C5FE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5C514-82A7-4847-A74A-AC43389B17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2C2A9-F65A-4318-B8BD-83095D0BB3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B9C079-1002-4037-A97C-43BE2C49D7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A2204C-D415-41D5-8B10-E0FBCDED6F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0E106-AD41-49E3-A8B2-850649DD64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3195A1-A8A3-4AF8-8238-7822D8FFA1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4530C-8A73-4E81-ABF0-A7E86C379C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EAE90-369D-4D9B-8BA3-6FF0C2E8E0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489FB-3D10-45F1-965E-A131505703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2CABE-A47D-46F8-A797-379E470D88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24CA1-6E69-4C59-BA0D-310B4F5688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27516A-A50F-47AE-B390-6D98B0B5B56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19C6F-9018-4C65-BC4E-046FFA4C98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6EAAD6-554E-47F5-8355-4FD8E7468C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377699-4059-477B-9F31-EF8F9AC351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3D793-4F4D-4BD1-8E59-7DD596C5ED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AD5E96-9B14-4D3D-B402-6AFF71E30A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FD8790-7476-41D7-BDFB-D9CBA7BA51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99B55-19B8-4079-A98E-9A15AFB1BC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05DAF-C1AE-4B42-9B0F-5D73104AC2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069685-1ABE-46CC-903E-905ED233D7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DCF267-7F15-4CCC-BD3A-2AFC493036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540F07-3CF4-4311-B441-62F3E0412B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22A416-A45D-46F5-B134-39DC1E618A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A0A15B-022B-4544-9F18-668E804FEE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A99C3D-B0DC-4F0B-83C1-7A15E315DF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39121-6532-41E3-8451-808845E93D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229F3-6461-4B69-B6AE-88DA556C2D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B0B3F6-77F5-4EF3-8756-ABB2185D3F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9442B-2B23-4F61-9A60-2DA4E1F88E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AFA2D-518A-41E1-9891-7B89AEB971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050125-7178-485D-8075-199ECFB773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8B335-1B5B-469A-A236-0451090BFF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7F96EC-A360-4673-8E40-260F31BDEC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F73E5-3DA8-4EC9-82CB-863922A829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36A8DB-66C0-4C29-A90A-28366061DB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9B749C-E33D-416E-87A0-F62F2D2121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F87664-42A1-4CFD-8778-0796100B49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AC287-8FAD-40F9-9E48-896A3C9431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63FFA-19F1-4211-AAF7-29B3B872A4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E5F89-8343-4AA1-BD15-74B1A7D0F1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4270472" cy="1485900"/>
    <xdr:pic>
      <xdr:nvPicPr>
        <xdr:cNvPr id="1424" name="Imagen 1423">
          <a:extLst>
            <a:ext uri="{FF2B5EF4-FFF2-40B4-BE49-F238E27FC236}">
              <a16:creationId xmlns:a16="http://schemas.microsoft.com/office/drawing/2014/main" id="{F5EDB224-818A-4B22-9E13-2B47E3B4B9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0"/>
          <a:ext cx="4270472" cy="1485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AE01E-1803-4D13-B19F-F58CD90856EC}">
  <sheetPr>
    <tabColor rgb="FF92D050"/>
  </sheetPr>
  <dimension ref="A1:L272"/>
  <sheetViews>
    <sheetView tabSelected="1" workbookViewId="0">
      <selection activeCell="D1" sqref="D1:H6"/>
    </sheetView>
  </sheetViews>
  <sheetFormatPr baseColWidth="10" defaultColWidth="12.85546875" defaultRowHeight="15" x14ac:dyDescent="0.25"/>
  <cols>
    <col min="1" max="1" width="8.5703125" bestFit="1" customWidth="1"/>
    <col min="2" max="2" width="11" customWidth="1"/>
    <col min="3" max="3" width="48.85546875" bestFit="1" customWidth="1"/>
    <col min="4" max="4" width="41.140625" customWidth="1"/>
    <col min="5" max="5" width="22" customWidth="1"/>
    <col min="6" max="6" width="28" customWidth="1"/>
    <col min="7" max="7" width="31.42578125" customWidth="1"/>
    <col min="8" max="8" width="17.7109375" style="1" customWidth="1"/>
  </cols>
  <sheetData>
    <row r="1" spans="1:10" s="2" customFormat="1" x14ac:dyDescent="0.25">
      <c r="D1" s="21" t="s">
        <v>339</v>
      </c>
      <c r="E1" s="21"/>
      <c r="F1" s="21"/>
      <c r="G1" s="21"/>
      <c r="H1" s="21"/>
    </row>
    <row r="2" spans="1:10" s="2" customFormat="1" ht="24" customHeight="1" x14ac:dyDescent="0.25">
      <c r="D2" s="21"/>
      <c r="E2" s="21"/>
      <c r="F2" s="21"/>
      <c r="G2" s="21"/>
      <c r="H2" s="21"/>
    </row>
    <row r="3" spans="1:10" s="2" customFormat="1" ht="26.25" customHeight="1" x14ac:dyDescent="0.25">
      <c r="D3" s="21"/>
      <c r="E3" s="21"/>
      <c r="F3" s="21"/>
      <c r="G3" s="21"/>
      <c r="H3" s="21"/>
    </row>
    <row r="4" spans="1:10" s="2" customFormat="1" ht="27" customHeight="1" x14ac:dyDescent="0.25">
      <c r="D4" s="21"/>
      <c r="E4" s="21"/>
      <c r="F4" s="21"/>
      <c r="G4" s="21"/>
      <c r="H4" s="21"/>
    </row>
    <row r="5" spans="1:10" s="2" customFormat="1" ht="25.5" customHeight="1" x14ac:dyDescent="0.25">
      <c r="D5" s="21"/>
      <c r="E5" s="21"/>
      <c r="F5" s="21"/>
      <c r="G5" s="21"/>
      <c r="H5" s="21"/>
    </row>
    <row r="6" spans="1:10" s="2" customFormat="1" ht="26.25" customHeight="1" thickBot="1" x14ac:dyDescent="0.3">
      <c r="D6" s="22"/>
      <c r="E6" s="22"/>
      <c r="F6" s="22"/>
      <c r="G6" s="22"/>
      <c r="H6" s="22"/>
    </row>
    <row r="7" spans="1:10" s="2" customFormat="1" ht="46.5" customHeight="1" thickBot="1" x14ac:dyDescent="0.3">
      <c r="A7" s="18" t="s">
        <v>337</v>
      </c>
      <c r="B7" s="19"/>
      <c r="C7" s="19"/>
      <c r="D7" s="19"/>
      <c r="E7" s="19"/>
      <c r="F7" s="19"/>
      <c r="G7" s="19"/>
      <c r="H7" s="20"/>
      <c r="I7" s="10"/>
      <c r="J7" s="10"/>
    </row>
    <row r="8" spans="1:10" s="2" customFormat="1" ht="19.5" customHeight="1" x14ac:dyDescent="0.25">
      <c r="A8" s="17"/>
      <c r="B8" s="17"/>
      <c r="C8" s="17"/>
      <c r="D8" s="17"/>
      <c r="E8" s="17"/>
      <c r="F8" s="17"/>
      <c r="G8" s="17"/>
      <c r="H8" s="14"/>
      <c r="I8" s="10"/>
      <c r="J8" s="10"/>
    </row>
    <row r="9" spans="1:10" s="3" customFormat="1" ht="37.5" customHeight="1" x14ac:dyDescent="0.15">
      <c r="A9" s="11" t="s">
        <v>2</v>
      </c>
      <c r="B9" s="11" t="s">
        <v>3</v>
      </c>
      <c r="C9" s="12" t="s">
        <v>0</v>
      </c>
      <c r="D9" s="11" t="s">
        <v>4</v>
      </c>
      <c r="E9" s="11" t="s">
        <v>5</v>
      </c>
      <c r="F9" s="11" t="s">
        <v>6</v>
      </c>
      <c r="G9" s="11" t="s">
        <v>1</v>
      </c>
      <c r="H9" s="15" t="s">
        <v>338</v>
      </c>
    </row>
    <row r="10" spans="1:10" s="2" customFormat="1" ht="38.25" customHeight="1" x14ac:dyDescent="0.25">
      <c r="A10" s="4">
        <v>1</v>
      </c>
      <c r="B10" s="4" t="s">
        <v>7</v>
      </c>
      <c r="C10" s="5" t="s">
        <v>8</v>
      </c>
      <c r="D10" s="5" t="s">
        <v>9</v>
      </c>
      <c r="E10" s="6">
        <f>6500+5661.29</f>
        <v>12161.29</v>
      </c>
      <c r="F10" s="7" t="s">
        <v>10</v>
      </c>
      <c r="G10" s="7" t="s">
        <v>11</v>
      </c>
      <c r="H10" s="16"/>
    </row>
    <row r="11" spans="1:10" s="2" customFormat="1" ht="38.25" customHeight="1" x14ac:dyDescent="0.25">
      <c r="A11" s="4">
        <v>2</v>
      </c>
      <c r="B11" s="4" t="s">
        <v>7</v>
      </c>
      <c r="C11" s="5" t="s">
        <v>12</v>
      </c>
      <c r="D11" s="5" t="s">
        <v>9</v>
      </c>
      <c r="E11" s="6">
        <f t="shared" ref="E11:E12" si="0">6500+5661.29</f>
        <v>12161.29</v>
      </c>
      <c r="F11" s="7" t="s">
        <v>10</v>
      </c>
      <c r="G11" s="7" t="s">
        <v>11</v>
      </c>
      <c r="H11" s="16"/>
    </row>
    <row r="12" spans="1:10" s="2" customFormat="1" ht="38.25" customHeight="1" x14ac:dyDescent="0.25">
      <c r="A12" s="4">
        <v>3</v>
      </c>
      <c r="B12" s="4" t="s">
        <v>7</v>
      </c>
      <c r="C12" s="5" t="s">
        <v>13</v>
      </c>
      <c r="D12" s="5" t="s">
        <v>9</v>
      </c>
      <c r="E12" s="6">
        <f t="shared" si="0"/>
        <v>12161.29</v>
      </c>
      <c r="F12" s="7" t="s">
        <v>10</v>
      </c>
      <c r="G12" s="7" t="s">
        <v>11</v>
      </c>
      <c r="H12" s="16"/>
    </row>
    <row r="13" spans="1:10" s="2" customFormat="1" ht="38.25" customHeight="1" x14ac:dyDescent="0.25">
      <c r="A13" s="4">
        <v>4</v>
      </c>
      <c r="B13" s="4" t="s">
        <v>7</v>
      </c>
      <c r="C13" s="5" t="s">
        <v>14</v>
      </c>
      <c r="D13" s="5" t="s">
        <v>9</v>
      </c>
      <c r="E13" s="6">
        <f>5000+4354.84</f>
        <v>9354.84</v>
      </c>
      <c r="F13" s="7" t="s">
        <v>10</v>
      </c>
      <c r="G13" s="7" t="s">
        <v>11</v>
      </c>
      <c r="H13" s="16"/>
    </row>
    <row r="14" spans="1:10" s="2" customFormat="1" ht="38.25" customHeight="1" x14ac:dyDescent="0.25">
      <c r="A14" s="4">
        <v>5</v>
      </c>
      <c r="B14" s="4" t="s">
        <v>7</v>
      </c>
      <c r="C14" s="5" t="s">
        <v>15</v>
      </c>
      <c r="D14" s="5" t="s">
        <v>9</v>
      </c>
      <c r="E14" s="6">
        <f>6500+5661.29</f>
        <v>12161.29</v>
      </c>
      <c r="F14" s="7" t="s">
        <v>10</v>
      </c>
      <c r="G14" s="7" t="s">
        <v>11</v>
      </c>
      <c r="H14" s="16"/>
    </row>
    <row r="15" spans="1:10" s="2" customFormat="1" ht="38.25" customHeight="1" x14ac:dyDescent="0.25">
      <c r="A15" s="4">
        <v>6</v>
      </c>
      <c r="B15" s="4" t="s">
        <v>7</v>
      </c>
      <c r="C15" s="5" t="s">
        <v>16</v>
      </c>
      <c r="D15" s="5" t="s">
        <v>17</v>
      </c>
      <c r="E15" s="6">
        <f>8000+6967.74</f>
        <v>14967.74</v>
      </c>
      <c r="F15" s="7" t="s">
        <v>10</v>
      </c>
      <c r="G15" s="7" t="s">
        <v>11</v>
      </c>
      <c r="H15" s="16"/>
    </row>
    <row r="16" spans="1:10" s="2" customFormat="1" ht="38.25" customHeight="1" x14ac:dyDescent="0.25">
      <c r="A16" s="4">
        <v>7</v>
      </c>
      <c r="B16" s="4" t="s">
        <v>7</v>
      </c>
      <c r="C16" s="5" t="s">
        <v>18</v>
      </c>
      <c r="D16" s="5" t="s">
        <v>19</v>
      </c>
      <c r="E16" s="6">
        <f>10000+8709.68</f>
        <v>18709.68</v>
      </c>
      <c r="F16" s="7" t="s">
        <v>10</v>
      </c>
      <c r="G16" s="7" t="s">
        <v>11</v>
      </c>
      <c r="H16" s="16"/>
    </row>
    <row r="17" spans="1:8" s="2" customFormat="1" ht="38.25" customHeight="1" x14ac:dyDescent="0.25">
      <c r="A17" s="4">
        <v>8</v>
      </c>
      <c r="B17" s="4" t="s">
        <v>7</v>
      </c>
      <c r="C17" s="5" t="s">
        <v>20</v>
      </c>
      <c r="D17" s="5" t="s">
        <v>19</v>
      </c>
      <c r="E17" s="6">
        <f>10000+8709.68</f>
        <v>18709.68</v>
      </c>
      <c r="F17" s="7" t="s">
        <v>10</v>
      </c>
      <c r="G17" s="7" t="s">
        <v>11</v>
      </c>
      <c r="H17" s="16"/>
    </row>
    <row r="18" spans="1:8" s="2" customFormat="1" ht="38.25" customHeight="1" x14ac:dyDescent="0.25">
      <c r="A18" s="4">
        <v>9</v>
      </c>
      <c r="B18" s="4" t="s">
        <v>7</v>
      </c>
      <c r="C18" s="5" t="s">
        <v>21</v>
      </c>
      <c r="D18" s="5" t="s">
        <v>22</v>
      </c>
      <c r="E18" s="6">
        <f>9000+7838.71</f>
        <v>16838.71</v>
      </c>
      <c r="F18" s="7" t="s">
        <v>10</v>
      </c>
      <c r="G18" s="7" t="s">
        <v>11</v>
      </c>
      <c r="H18" s="16"/>
    </row>
    <row r="19" spans="1:8" s="2" customFormat="1" ht="38.25" customHeight="1" x14ac:dyDescent="0.25">
      <c r="A19" s="4">
        <v>10</v>
      </c>
      <c r="B19" s="4" t="s">
        <v>7</v>
      </c>
      <c r="C19" s="5" t="s">
        <v>23</v>
      </c>
      <c r="D19" s="5" t="s">
        <v>24</v>
      </c>
      <c r="E19" s="6">
        <f t="shared" ref="E19:E20" si="1">10000+8709.68</f>
        <v>18709.68</v>
      </c>
      <c r="F19" s="7" t="s">
        <v>10</v>
      </c>
      <c r="G19" s="7" t="s">
        <v>11</v>
      </c>
      <c r="H19" s="16"/>
    </row>
    <row r="20" spans="1:8" s="2" customFormat="1" ht="38.25" customHeight="1" x14ac:dyDescent="0.25">
      <c r="A20" s="4">
        <v>11</v>
      </c>
      <c r="B20" s="4" t="s">
        <v>7</v>
      </c>
      <c r="C20" s="5" t="s">
        <v>25</v>
      </c>
      <c r="D20" s="5" t="s">
        <v>24</v>
      </c>
      <c r="E20" s="6">
        <f t="shared" si="1"/>
        <v>18709.68</v>
      </c>
      <c r="F20" s="7" t="s">
        <v>10</v>
      </c>
      <c r="G20" s="7" t="s">
        <v>11</v>
      </c>
      <c r="H20" s="16"/>
    </row>
    <row r="21" spans="1:8" s="2" customFormat="1" ht="38.25" customHeight="1" x14ac:dyDescent="0.25">
      <c r="A21" s="4">
        <v>12</v>
      </c>
      <c r="B21" s="4" t="s">
        <v>7</v>
      </c>
      <c r="C21" s="5" t="s">
        <v>26</v>
      </c>
      <c r="D21" s="5" t="s">
        <v>24</v>
      </c>
      <c r="E21" s="6">
        <f>12000+10451.61</f>
        <v>22451.61</v>
      </c>
      <c r="F21" s="7" t="s">
        <v>10</v>
      </c>
      <c r="G21" s="7" t="s">
        <v>11</v>
      </c>
      <c r="H21" s="16"/>
    </row>
    <row r="22" spans="1:8" s="2" customFormat="1" ht="38.25" customHeight="1" x14ac:dyDescent="0.25">
      <c r="A22" s="4">
        <v>13</v>
      </c>
      <c r="B22" s="4" t="s">
        <v>7</v>
      </c>
      <c r="C22" s="5" t="s">
        <v>27</v>
      </c>
      <c r="D22" s="5" t="s">
        <v>28</v>
      </c>
      <c r="E22" s="6">
        <f t="shared" ref="E22:E24" si="2">10000+8709.68</f>
        <v>18709.68</v>
      </c>
      <c r="F22" s="7" t="s">
        <v>10</v>
      </c>
      <c r="G22" s="7" t="s">
        <v>11</v>
      </c>
      <c r="H22" s="16"/>
    </row>
    <row r="23" spans="1:8" s="2" customFormat="1" ht="38.25" customHeight="1" x14ac:dyDescent="0.25">
      <c r="A23" s="4">
        <v>14</v>
      </c>
      <c r="B23" s="4" t="s">
        <v>7</v>
      </c>
      <c r="C23" s="5" t="s">
        <v>29</v>
      </c>
      <c r="D23" s="5" t="s">
        <v>28</v>
      </c>
      <c r="E23" s="6">
        <f t="shared" si="2"/>
        <v>18709.68</v>
      </c>
      <c r="F23" s="7" t="s">
        <v>10</v>
      </c>
      <c r="G23" s="7" t="s">
        <v>11</v>
      </c>
      <c r="H23" s="16"/>
    </row>
    <row r="24" spans="1:8" s="2" customFormat="1" ht="38.25" customHeight="1" x14ac:dyDescent="0.25">
      <c r="A24" s="4">
        <v>15</v>
      </c>
      <c r="B24" s="4" t="s">
        <v>7</v>
      </c>
      <c r="C24" s="5" t="s">
        <v>30</v>
      </c>
      <c r="D24" s="5" t="s">
        <v>28</v>
      </c>
      <c r="E24" s="6">
        <f t="shared" si="2"/>
        <v>18709.68</v>
      </c>
      <c r="F24" s="7" t="s">
        <v>10</v>
      </c>
      <c r="G24" s="7" t="s">
        <v>11</v>
      </c>
      <c r="H24" s="16"/>
    </row>
    <row r="25" spans="1:8" s="2" customFormat="1" ht="38.25" customHeight="1" x14ac:dyDescent="0.25">
      <c r="A25" s="4">
        <v>16</v>
      </c>
      <c r="B25" s="4" t="s">
        <v>7</v>
      </c>
      <c r="C25" s="5" t="s">
        <v>31</v>
      </c>
      <c r="D25" s="5" t="s">
        <v>32</v>
      </c>
      <c r="E25" s="6">
        <f>8000+6967.74</f>
        <v>14967.74</v>
      </c>
      <c r="F25" s="7" t="s">
        <v>10</v>
      </c>
      <c r="G25" s="7" t="s">
        <v>11</v>
      </c>
      <c r="H25" s="16"/>
    </row>
    <row r="26" spans="1:8" s="2" customFormat="1" ht="38.25" customHeight="1" x14ac:dyDescent="0.25">
      <c r="A26" s="4">
        <v>17</v>
      </c>
      <c r="B26" s="4" t="s">
        <v>7</v>
      </c>
      <c r="C26" s="5" t="s">
        <v>33</v>
      </c>
      <c r="D26" s="5" t="s">
        <v>34</v>
      </c>
      <c r="E26" s="6">
        <f t="shared" ref="E26:E27" si="3">10000+8709.68</f>
        <v>18709.68</v>
      </c>
      <c r="F26" s="7" t="s">
        <v>10</v>
      </c>
      <c r="G26" s="7" t="s">
        <v>11</v>
      </c>
      <c r="H26" s="16"/>
    </row>
    <row r="27" spans="1:8" s="2" customFormat="1" ht="38.25" customHeight="1" x14ac:dyDescent="0.25">
      <c r="A27" s="4">
        <v>18</v>
      </c>
      <c r="B27" s="4" t="s">
        <v>7</v>
      </c>
      <c r="C27" s="5" t="s">
        <v>35</v>
      </c>
      <c r="D27" s="5" t="s">
        <v>34</v>
      </c>
      <c r="E27" s="6">
        <f t="shared" si="3"/>
        <v>18709.68</v>
      </c>
      <c r="F27" s="7" t="s">
        <v>10</v>
      </c>
      <c r="G27" s="7" t="s">
        <v>11</v>
      </c>
      <c r="H27" s="16"/>
    </row>
    <row r="28" spans="1:8" s="2" customFormat="1" ht="38.25" customHeight="1" x14ac:dyDescent="0.25">
      <c r="A28" s="4">
        <v>19</v>
      </c>
      <c r="B28" s="4" t="s">
        <v>7</v>
      </c>
      <c r="C28" s="5" t="s">
        <v>36</v>
      </c>
      <c r="D28" s="5" t="s">
        <v>37</v>
      </c>
      <c r="E28" s="6">
        <f t="shared" ref="E28:E29" si="4">6500+5661.29</f>
        <v>12161.29</v>
      </c>
      <c r="F28" s="7" t="s">
        <v>10</v>
      </c>
      <c r="G28" s="7" t="s">
        <v>11</v>
      </c>
      <c r="H28" s="16"/>
    </row>
    <row r="29" spans="1:8" s="2" customFormat="1" ht="38.25" customHeight="1" x14ac:dyDescent="0.25">
      <c r="A29" s="4">
        <v>20</v>
      </c>
      <c r="B29" s="4" t="s">
        <v>7</v>
      </c>
      <c r="C29" s="5" t="s">
        <v>38</v>
      </c>
      <c r="D29" s="5" t="s">
        <v>37</v>
      </c>
      <c r="E29" s="6">
        <f t="shared" si="4"/>
        <v>12161.29</v>
      </c>
      <c r="F29" s="7" t="s">
        <v>10</v>
      </c>
      <c r="G29" s="7" t="s">
        <v>11</v>
      </c>
      <c r="H29" s="16"/>
    </row>
    <row r="30" spans="1:8" s="2" customFormat="1" ht="38.25" customHeight="1" x14ac:dyDescent="0.25">
      <c r="A30" s="4">
        <v>21</v>
      </c>
      <c r="B30" s="4" t="s">
        <v>7</v>
      </c>
      <c r="C30" s="5" t="s">
        <v>39</v>
      </c>
      <c r="D30" s="5" t="s">
        <v>40</v>
      </c>
      <c r="E30" s="6">
        <f>10000+8709.68</f>
        <v>18709.68</v>
      </c>
      <c r="F30" s="7" t="s">
        <v>10</v>
      </c>
      <c r="G30" s="7" t="s">
        <v>11</v>
      </c>
      <c r="H30" s="16"/>
    </row>
    <row r="31" spans="1:8" s="2" customFormat="1" ht="38.25" customHeight="1" x14ac:dyDescent="0.25">
      <c r="A31" s="4">
        <v>22</v>
      </c>
      <c r="B31" s="4" t="s">
        <v>7</v>
      </c>
      <c r="C31" s="5" t="s">
        <v>41</v>
      </c>
      <c r="D31" s="5" t="s">
        <v>42</v>
      </c>
      <c r="E31" s="6">
        <f t="shared" ref="E31:E32" si="5">8000+6967.74</f>
        <v>14967.74</v>
      </c>
      <c r="F31" s="7" t="s">
        <v>10</v>
      </c>
      <c r="G31" s="7" t="s">
        <v>11</v>
      </c>
      <c r="H31" s="16"/>
    </row>
    <row r="32" spans="1:8" s="2" customFormat="1" ht="38.25" customHeight="1" x14ac:dyDescent="0.25">
      <c r="A32" s="4">
        <v>23</v>
      </c>
      <c r="B32" s="4" t="s">
        <v>7</v>
      </c>
      <c r="C32" s="5" t="s">
        <v>43</v>
      </c>
      <c r="D32" s="5" t="s">
        <v>44</v>
      </c>
      <c r="E32" s="6">
        <f t="shared" si="5"/>
        <v>14967.74</v>
      </c>
      <c r="F32" s="7" t="s">
        <v>10</v>
      </c>
      <c r="G32" s="7" t="s">
        <v>11</v>
      </c>
      <c r="H32" s="16"/>
    </row>
    <row r="33" spans="1:8" s="2" customFormat="1" ht="38.25" customHeight="1" x14ac:dyDescent="0.25">
      <c r="A33" s="4">
        <v>24</v>
      </c>
      <c r="B33" s="4" t="s">
        <v>7</v>
      </c>
      <c r="C33" s="5" t="s">
        <v>45</v>
      </c>
      <c r="D33" s="5" t="s">
        <v>46</v>
      </c>
      <c r="E33" s="6">
        <f t="shared" ref="E33:E36" si="6">10000+8709.68</f>
        <v>18709.68</v>
      </c>
      <c r="F33" s="7" t="s">
        <v>10</v>
      </c>
      <c r="G33" s="7" t="s">
        <v>11</v>
      </c>
      <c r="H33" s="16"/>
    </row>
    <row r="34" spans="1:8" s="2" customFormat="1" ht="38.25" customHeight="1" x14ac:dyDescent="0.25">
      <c r="A34" s="4">
        <v>25</v>
      </c>
      <c r="B34" s="4" t="s">
        <v>7</v>
      </c>
      <c r="C34" s="5" t="s">
        <v>47</v>
      </c>
      <c r="D34" s="5" t="s">
        <v>40</v>
      </c>
      <c r="E34" s="6">
        <f t="shared" si="6"/>
        <v>18709.68</v>
      </c>
      <c r="F34" s="7" t="s">
        <v>10</v>
      </c>
      <c r="G34" s="7" t="s">
        <v>11</v>
      </c>
      <c r="H34" s="16"/>
    </row>
    <row r="35" spans="1:8" s="2" customFormat="1" ht="38.25" customHeight="1" x14ac:dyDescent="0.25">
      <c r="A35" s="4">
        <v>26</v>
      </c>
      <c r="B35" s="4" t="s">
        <v>7</v>
      </c>
      <c r="C35" s="5" t="s">
        <v>48</v>
      </c>
      <c r="D35" s="5" t="s">
        <v>40</v>
      </c>
      <c r="E35" s="6">
        <f t="shared" si="6"/>
        <v>18709.68</v>
      </c>
      <c r="F35" s="7" t="s">
        <v>10</v>
      </c>
      <c r="G35" s="7" t="s">
        <v>11</v>
      </c>
      <c r="H35" s="16"/>
    </row>
    <row r="36" spans="1:8" s="2" customFormat="1" ht="38.25" customHeight="1" x14ac:dyDescent="0.25">
      <c r="A36" s="4">
        <v>27</v>
      </c>
      <c r="B36" s="4" t="s">
        <v>7</v>
      </c>
      <c r="C36" s="5" t="s">
        <v>49</v>
      </c>
      <c r="D36" s="5" t="s">
        <v>40</v>
      </c>
      <c r="E36" s="6">
        <f t="shared" si="6"/>
        <v>18709.68</v>
      </c>
      <c r="F36" s="7" t="s">
        <v>10</v>
      </c>
      <c r="G36" s="7" t="s">
        <v>11</v>
      </c>
      <c r="H36" s="16"/>
    </row>
    <row r="37" spans="1:8" s="2" customFormat="1" ht="38.25" customHeight="1" x14ac:dyDescent="0.25">
      <c r="A37" s="4">
        <v>28</v>
      </c>
      <c r="B37" s="4" t="s">
        <v>7</v>
      </c>
      <c r="C37" s="5" t="s">
        <v>50</v>
      </c>
      <c r="D37" s="5" t="s">
        <v>44</v>
      </c>
      <c r="E37" s="6">
        <f>8000+6967.74</f>
        <v>14967.74</v>
      </c>
      <c r="F37" s="7" t="s">
        <v>10</v>
      </c>
      <c r="G37" s="7" t="s">
        <v>11</v>
      </c>
      <c r="H37" s="16"/>
    </row>
    <row r="38" spans="1:8" s="2" customFormat="1" ht="38.25" customHeight="1" x14ac:dyDescent="0.25">
      <c r="A38" s="4">
        <v>29</v>
      </c>
      <c r="B38" s="4" t="s">
        <v>7</v>
      </c>
      <c r="C38" s="5" t="s">
        <v>51</v>
      </c>
      <c r="D38" s="5" t="s">
        <v>52</v>
      </c>
      <c r="E38" s="6">
        <f>2142.86+8709.68</f>
        <v>10852.54</v>
      </c>
      <c r="F38" s="7" t="s">
        <v>10</v>
      </c>
      <c r="G38" s="7" t="s">
        <v>53</v>
      </c>
      <c r="H38" s="16"/>
    </row>
    <row r="39" spans="1:8" s="2" customFormat="1" ht="38.25" customHeight="1" x14ac:dyDescent="0.25">
      <c r="A39" s="4">
        <v>30</v>
      </c>
      <c r="B39" s="4" t="s">
        <v>7</v>
      </c>
      <c r="C39" s="5" t="s">
        <v>54</v>
      </c>
      <c r="D39" s="5" t="s">
        <v>55</v>
      </c>
      <c r="E39" s="6">
        <f>8000+6967.74</f>
        <v>14967.74</v>
      </c>
      <c r="F39" s="7" t="s">
        <v>10</v>
      </c>
      <c r="G39" s="7" t="s">
        <v>11</v>
      </c>
      <c r="H39" s="16"/>
    </row>
    <row r="40" spans="1:8" s="2" customFormat="1" ht="38.25" customHeight="1" x14ac:dyDescent="0.25">
      <c r="A40" s="4">
        <v>31</v>
      </c>
      <c r="B40" s="4" t="s">
        <v>7</v>
      </c>
      <c r="C40" s="5" t="s">
        <v>56</v>
      </c>
      <c r="D40" s="5" t="s">
        <v>55</v>
      </c>
      <c r="E40" s="6">
        <f>7000+6096.77</f>
        <v>13096.77</v>
      </c>
      <c r="F40" s="7" t="s">
        <v>10</v>
      </c>
      <c r="G40" s="7" t="s">
        <v>11</v>
      </c>
      <c r="H40" s="16"/>
    </row>
    <row r="41" spans="1:8" s="2" customFormat="1" ht="38.25" customHeight="1" x14ac:dyDescent="0.25">
      <c r="A41" s="4">
        <v>32</v>
      </c>
      <c r="B41" s="4" t="s">
        <v>7</v>
      </c>
      <c r="C41" s="5" t="s">
        <v>57</v>
      </c>
      <c r="D41" s="5" t="s">
        <v>58</v>
      </c>
      <c r="E41" s="6">
        <f>12000+10451.61</f>
        <v>22451.61</v>
      </c>
      <c r="F41" s="7" t="s">
        <v>10</v>
      </c>
      <c r="G41" s="7" t="s">
        <v>11</v>
      </c>
      <c r="H41" s="16"/>
    </row>
    <row r="42" spans="1:8" s="2" customFormat="1" ht="38.25" customHeight="1" x14ac:dyDescent="0.25">
      <c r="A42" s="4">
        <v>33</v>
      </c>
      <c r="B42" s="4" t="s">
        <v>7</v>
      </c>
      <c r="C42" s="5" t="s">
        <v>59</v>
      </c>
      <c r="D42" s="5" t="s">
        <v>60</v>
      </c>
      <c r="E42" s="6">
        <f>7000+6096.77</f>
        <v>13096.77</v>
      </c>
      <c r="F42" s="7" t="s">
        <v>10</v>
      </c>
      <c r="G42" s="7" t="s">
        <v>11</v>
      </c>
      <c r="H42" s="16"/>
    </row>
    <row r="43" spans="1:8" s="2" customFormat="1" ht="38.25" customHeight="1" x14ac:dyDescent="0.25">
      <c r="A43" s="4">
        <v>34</v>
      </c>
      <c r="B43" s="4" t="s">
        <v>7</v>
      </c>
      <c r="C43" s="5" t="s">
        <v>61</v>
      </c>
      <c r="D43" s="5" t="s">
        <v>60</v>
      </c>
      <c r="E43" s="6">
        <f>9000+7838.71</f>
        <v>16838.71</v>
      </c>
      <c r="F43" s="7" t="s">
        <v>10</v>
      </c>
      <c r="G43" s="7" t="s">
        <v>11</v>
      </c>
      <c r="H43" s="16"/>
    </row>
    <row r="44" spans="1:8" s="2" customFormat="1" ht="38.25" customHeight="1" x14ac:dyDescent="0.25">
      <c r="A44" s="4">
        <v>35</v>
      </c>
      <c r="B44" s="4" t="s">
        <v>7</v>
      </c>
      <c r="C44" s="5" t="s">
        <v>62</v>
      </c>
      <c r="D44" s="5" t="s">
        <v>60</v>
      </c>
      <c r="E44" s="6">
        <f>7000+6096.77</f>
        <v>13096.77</v>
      </c>
      <c r="F44" s="7" t="s">
        <v>10</v>
      </c>
      <c r="G44" s="7" t="s">
        <v>11</v>
      </c>
      <c r="H44" s="16"/>
    </row>
    <row r="45" spans="1:8" s="2" customFormat="1" ht="38.25" customHeight="1" x14ac:dyDescent="0.25">
      <c r="A45" s="4">
        <v>36</v>
      </c>
      <c r="B45" s="4" t="s">
        <v>7</v>
      </c>
      <c r="C45" s="5" t="s">
        <v>63</v>
      </c>
      <c r="D45" s="5" t="s">
        <v>64</v>
      </c>
      <c r="E45" s="6">
        <f t="shared" ref="E45:E47" si="7">10000+8709.68</f>
        <v>18709.68</v>
      </c>
      <c r="F45" s="7" t="s">
        <v>10</v>
      </c>
      <c r="G45" s="7" t="s">
        <v>11</v>
      </c>
      <c r="H45" s="16"/>
    </row>
    <row r="46" spans="1:8" s="2" customFormat="1" ht="38.25" customHeight="1" x14ac:dyDescent="0.25">
      <c r="A46" s="4">
        <v>37</v>
      </c>
      <c r="B46" s="4" t="s">
        <v>7</v>
      </c>
      <c r="C46" s="5" t="s">
        <v>65</v>
      </c>
      <c r="D46" s="5" t="s">
        <v>64</v>
      </c>
      <c r="E46" s="6">
        <f t="shared" si="7"/>
        <v>18709.68</v>
      </c>
      <c r="F46" s="7" t="s">
        <v>10</v>
      </c>
      <c r="G46" s="7" t="s">
        <v>11</v>
      </c>
      <c r="H46" s="16"/>
    </row>
    <row r="47" spans="1:8" s="2" customFormat="1" ht="38.25" customHeight="1" x14ac:dyDescent="0.25">
      <c r="A47" s="4">
        <v>38</v>
      </c>
      <c r="B47" s="4" t="s">
        <v>7</v>
      </c>
      <c r="C47" s="5" t="s">
        <v>66</v>
      </c>
      <c r="D47" s="5" t="s">
        <v>64</v>
      </c>
      <c r="E47" s="6">
        <f t="shared" si="7"/>
        <v>18709.68</v>
      </c>
      <c r="F47" s="7" t="s">
        <v>10</v>
      </c>
      <c r="G47" s="7" t="s">
        <v>11</v>
      </c>
      <c r="H47" s="16"/>
    </row>
    <row r="48" spans="1:8" s="2" customFormat="1" ht="38.25" customHeight="1" x14ac:dyDescent="0.25">
      <c r="A48" s="4">
        <v>39</v>
      </c>
      <c r="B48" s="4" t="s">
        <v>7</v>
      </c>
      <c r="C48" s="5" t="s">
        <v>67</v>
      </c>
      <c r="D48" s="5" t="s">
        <v>68</v>
      </c>
      <c r="E48" s="6">
        <f>6500+5661.29</f>
        <v>12161.29</v>
      </c>
      <c r="F48" s="7" t="s">
        <v>10</v>
      </c>
      <c r="G48" s="7" t="s">
        <v>11</v>
      </c>
      <c r="H48" s="16"/>
    </row>
    <row r="49" spans="1:8" s="2" customFormat="1" ht="38.25" customHeight="1" x14ac:dyDescent="0.25">
      <c r="A49" s="4">
        <v>40</v>
      </c>
      <c r="B49" s="4" t="s">
        <v>7</v>
      </c>
      <c r="C49" s="5" t="s">
        <v>69</v>
      </c>
      <c r="D49" s="5" t="s">
        <v>70</v>
      </c>
      <c r="E49" s="6">
        <f>12000+10451.61</f>
        <v>22451.61</v>
      </c>
      <c r="F49" s="7" t="s">
        <v>10</v>
      </c>
      <c r="G49" s="7" t="s">
        <v>11</v>
      </c>
      <c r="H49" s="16"/>
    </row>
    <row r="50" spans="1:8" s="2" customFormat="1" ht="38.25" customHeight="1" x14ac:dyDescent="0.25">
      <c r="A50" s="4">
        <v>41</v>
      </c>
      <c r="B50" s="4" t="s">
        <v>7</v>
      </c>
      <c r="C50" s="5" t="s">
        <v>71</v>
      </c>
      <c r="D50" s="5" t="s">
        <v>9</v>
      </c>
      <c r="E50" s="6">
        <f>13000+11322.58</f>
        <v>24322.58</v>
      </c>
      <c r="F50" s="7" t="s">
        <v>10</v>
      </c>
      <c r="G50" s="7" t="s">
        <v>11</v>
      </c>
      <c r="H50" s="16"/>
    </row>
    <row r="51" spans="1:8" s="2" customFormat="1" ht="38.25" customHeight="1" x14ac:dyDescent="0.25">
      <c r="A51" s="4">
        <v>42</v>
      </c>
      <c r="B51" s="4" t="s">
        <v>7</v>
      </c>
      <c r="C51" s="5" t="s">
        <v>72</v>
      </c>
      <c r="D51" s="5" t="s">
        <v>9</v>
      </c>
      <c r="E51" s="6">
        <f>8000+6967.74</f>
        <v>14967.74</v>
      </c>
      <c r="F51" s="7" t="s">
        <v>10</v>
      </c>
      <c r="G51" s="7" t="s">
        <v>11</v>
      </c>
      <c r="H51" s="16"/>
    </row>
    <row r="52" spans="1:8" s="2" customFormat="1" ht="38.25" customHeight="1" x14ac:dyDescent="0.25">
      <c r="A52" s="4">
        <v>43</v>
      </c>
      <c r="B52" s="4" t="s">
        <v>7</v>
      </c>
      <c r="C52" s="5" t="s">
        <v>73</v>
      </c>
      <c r="D52" s="5" t="s">
        <v>68</v>
      </c>
      <c r="E52" s="6">
        <f>7000+6096.77</f>
        <v>13096.77</v>
      </c>
      <c r="F52" s="7" t="s">
        <v>10</v>
      </c>
      <c r="G52" s="7" t="s">
        <v>11</v>
      </c>
      <c r="H52" s="16"/>
    </row>
    <row r="53" spans="1:8" s="2" customFormat="1" ht="38.25" customHeight="1" x14ac:dyDescent="0.25">
      <c r="A53" s="4">
        <v>44</v>
      </c>
      <c r="B53" s="4" t="s">
        <v>7</v>
      </c>
      <c r="C53" s="5" t="s">
        <v>74</v>
      </c>
      <c r="D53" s="5" t="s">
        <v>75</v>
      </c>
      <c r="E53" s="6">
        <f t="shared" ref="E53:E54" si="8">10000+8709.68</f>
        <v>18709.68</v>
      </c>
      <c r="F53" s="7" t="s">
        <v>10</v>
      </c>
      <c r="G53" s="7" t="s">
        <v>11</v>
      </c>
      <c r="H53" s="16"/>
    </row>
    <row r="54" spans="1:8" s="2" customFormat="1" ht="38.25" customHeight="1" x14ac:dyDescent="0.25">
      <c r="A54" s="4">
        <v>45</v>
      </c>
      <c r="B54" s="4" t="s">
        <v>7</v>
      </c>
      <c r="C54" s="5" t="s">
        <v>76</v>
      </c>
      <c r="D54" s="5" t="s">
        <v>75</v>
      </c>
      <c r="E54" s="6">
        <f t="shared" si="8"/>
        <v>18709.68</v>
      </c>
      <c r="F54" s="7" t="s">
        <v>10</v>
      </c>
      <c r="G54" s="7" t="s">
        <v>11</v>
      </c>
      <c r="H54" s="16"/>
    </row>
    <row r="55" spans="1:8" s="2" customFormat="1" ht="38.25" customHeight="1" x14ac:dyDescent="0.25">
      <c r="A55" s="4">
        <v>46</v>
      </c>
      <c r="B55" s="4" t="s">
        <v>7</v>
      </c>
      <c r="C55" s="5" t="s">
        <v>77</v>
      </c>
      <c r="D55" s="5" t="s">
        <v>68</v>
      </c>
      <c r="E55" s="6">
        <f>8000+6967.74</f>
        <v>14967.74</v>
      </c>
      <c r="F55" s="7" t="s">
        <v>10</v>
      </c>
      <c r="G55" s="7" t="s">
        <v>11</v>
      </c>
      <c r="H55" s="16"/>
    </row>
    <row r="56" spans="1:8" s="2" customFormat="1" ht="38.25" customHeight="1" x14ac:dyDescent="0.25">
      <c r="A56" s="4">
        <v>47</v>
      </c>
      <c r="B56" s="4" t="s">
        <v>7</v>
      </c>
      <c r="C56" s="5" t="s">
        <v>78</v>
      </c>
      <c r="D56" s="5" t="s">
        <v>75</v>
      </c>
      <c r="E56" s="6">
        <f>10000+8709.68</f>
        <v>18709.68</v>
      </c>
      <c r="F56" s="7" t="s">
        <v>10</v>
      </c>
      <c r="G56" s="7" t="s">
        <v>11</v>
      </c>
      <c r="H56" s="16"/>
    </row>
    <row r="57" spans="1:8" s="2" customFormat="1" ht="38.25" customHeight="1" x14ac:dyDescent="0.25">
      <c r="A57" s="4">
        <v>48</v>
      </c>
      <c r="B57" s="4" t="s">
        <v>7</v>
      </c>
      <c r="C57" s="5" t="s">
        <v>79</v>
      </c>
      <c r="D57" s="5" t="s">
        <v>68</v>
      </c>
      <c r="E57" s="6">
        <f t="shared" ref="E57:E58" si="9">8000+6967.74</f>
        <v>14967.74</v>
      </c>
      <c r="F57" s="7" t="s">
        <v>10</v>
      </c>
      <c r="G57" s="7" t="s">
        <v>11</v>
      </c>
      <c r="H57" s="16"/>
    </row>
    <row r="58" spans="1:8" s="2" customFormat="1" ht="38.25" customHeight="1" x14ac:dyDescent="0.25">
      <c r="A58" s="4">
        <v>49</v>
      </c>
      <c r="B58" s="4" t="s">
        <v>7</v>
      </c>
      <c r="C58" s="5" t="s">
        <v>80</v>
      </c>
      <c r="D58" s="5" t="s">
        <v>81</v>
      </c>
      <c r="E58" s="6">
        <f t="shared" si="9"/>
        <v>14967.74</v>
      </c>
      <c r="F58" s="7" t="s">
        <v>10</v>
      </c>
      <c r="G58" s="7" t="s">
        <v>11</v>
      </c>
      <c r="H58" s="16"/>
    </row>
    <row r="59" spans="1:8" s="2" customFormat="1" ht="38.25" customHeight="1" x14ac:dyDescent="0.25">
      <c r="A59" s="4">
        <v>50</v>
      </c>
      <c r="B59" s="4" t="s">
        <v>7</v>
      </c>
      <c r="C59" s="5" t="s">
        <v>82</v>
      </c>
      <c r="D59" s="5" t="s">
        <v>83</v>
      </c>
      <c r="E59" s="6">
        <f t="shared" ref="E59:E62" si="10">10000+8709.68</f>
        <v>18709.68</v>
      </c>
      <c r="F59" s="7" t="s">
        <v>10</v>
      </c>
      <c r="G59" s="7" t="s">
        <v>11</v>
      </c>
      <c r="H59" s="16"/>
    </row>
    <row r="60" spans="1:8" s="2" customFormat="1" ht="38.25" customHeight="1" x14ac:dyDescent="0.25">
      <c r="A60" s="4">
        <v>51</v>
      </c>
      <c r="B60" s="4" t="s">
        <v>7</v>
      </c>
      <c r="C60" s="5" t="s">
        <v>84</v>
      </c>
      <c r="D60" s="5" t="s">
        <v>85</v>
      </c>
      <c r="E60" s="6">
        <f t="shared" si="10"/>
        <v>18709.68</v>
      </c>
      <c r="F60" s="7" t="s">
        <v>10</v>
      </c>
      <c r="G60" s="7" t="s">
        <v>11</v>
      </c>
      <c r="H60" s="16"/>
    </row>
    <row r="61" spans="1:8" s="2" customFormat="1" ht="38.25" customHeight="1" x14ac:dyDescent="0.25">
      <c r="A61" s="4">
        <v>52</v>
      </c>
      <c r="B61" s="4" t="s">
        <v>7</v>
      </c>
      <c r="C61" s="5" t="s">
        <v>86</v>
      </c>
      <c r="D61" s="5" t="s">
        <v>87</v>
      </c>
      <c r="E61" s="6">
        <f t="shared" si="10"/>
        <v>18709.68</v>
      </c>
      <c r="F61" s="7" t="s">
        <v>10</v>
      </c>
      <c r="G61" s="7" t="s">
        <v>11</v>
      </c>
      <c r="H61" s="16"/>
    </row>
    <row r="62" spans="1:8" s="2" customFormat="1" ht="38.25" customHeight="1" x14ac:dyDescent="0.25">
      <c r="A62" s="4">
        <v>53</v>
      </c>
      <c r="B62" s="4" t="s">
        <v>7</v>
      </c>
      <c r="C62" s="5" t="s">
        <v>88</v>
      </c>
      <c r="D62" s="5" t="s">
        <v>87</v>
      </c>
      <c r="E62" s="6">
        <f t="shared" si="10"/>
        <v>18709.68</v>
      </c>
      <c r="F62" s="7" t="s">
        <v>10</v>
      </c>
      <c r="G62" s="7" t="s">
        <v>11</v>
      </c>
      <c r="H62" s="16"/>
    </row>
    <row r="63" spans="1:8" s="2" customFormat="1" ht="38.25" customHeight="1" x14ac:dyDescent="0.25">
      <c r="A63" s="4">
        <v>54</v>
      </c>
      <c r="B63" s="4" t="s">
        <v>7</v>
      </c>
      <c r="C63" s="5" t="s">
        <v>89</v>
      </c>
      <c r="D63" s="5" t="s">
        <v>90</v>
      </c>
      <c r="E63" s="6">
        <f t="shared" ref="E63:E64" si="11">8000+6967.74</f>
        <v>14967.74</v>
      </c>
      <c r="F63" s="7" t="s">
        <v>10</v>
      </c>
      <c r="G63" s="7" t="s">
        <v>11</v>
      </c>
      <c r="H63" s="16"/>
    </row>
    <row r="64" spans="1:8" s="2" customFormat="1" ht="38.25" customHeight="1" x14ac:dyDescent="0.25">
      <c r="A64" s="4">
        <v>55</v>
      </c>
      <c r="B64" s="4" t="s">
        <v>7</v>
      </c>
      <c r="C64" s="5" t="s">
        <v>91</v>
      </c>
      <c r="D64" s="5" t="s">
        <v>92</v>
      </c>
      <c r="E64" s="6">
        <f t="shared" si="11"/>
        <v>14967.74</v>
      </c>
      <c r="F64" s="7" t="s">
        <v>10</v>
      </c>
      <c r="G64" s="7" t="s">
        <v>11</v>
      </c>
      <c r="H64" s="16"/>
    </row>
    <row r="65" spans="1:8" s="2" customFormat="1" ht="38.25" customHeight="1" x14ac:dyDescent="0.25">
      <c r="A65" s="4">
        <v>56</v>
      </c>
      <c r="B65" s="4" t="s">
        <v>7</v>
      </c>
      <c r="C65" s="5" t="s">
        <v>93</v>
      </c>
      <c r="D65" s="5" t="s">
        <v>9</v>
      </c>
      <c r="E65" s="6">
        <f>7000+6096.77</f>
        <v>13096.77</v>
      </c>
      <c r="F65" s="7" t="s">
        <v>10</v>
      </c>
      <c r="G65" s="7" t="s">
        <v>11</v>
      </c>
      <c r="H65" s="16"/>
    </row>
    <row r="66" spans="1:8" s="2" customFormat="1" ht="38.25" customHeight="1" x14ac:dyDescent="0.25">
      <c r="A66" s="4">
        <v>57</v>
      </c>
      <c r="B66" s="4" t="s">
        <v>7</v>
      </c>
      <c r="C66" s="5" t="s">
        <v>94</v>
      </c>
      <c r="D66" s="5" t="s">
        <v>95</v>
      </c>
      <c r="E66" s="6">
        <f>9000+7838.71</f>
        <v>16838.71</v>
      </c>
      <c r="F66" s="7" t="s">
        <v>10</v>
      </c>
      <c r="G66" s="7" t="s">
        <v>11</v>
      </c>
      <c r="H66" s="16"/>
    </row>
    <row r="67" spans="1:8" s="2" customFormat="1" ht="38.25" customHeight="1" x14ac:dyDescent="0.25">
      <c r="A67" s="4">
        <v>58</v>
      </c>
      <c r="B67" s="4" t="s">
        <v>7</v>
      </c>
      <c r="C67" s="5" t="s">
        <v>96</v>
      </c>
      <c r="D67" s="5" t="s">
        <v>97</v>
      </c>
      <c r="E67" s="6">
        <f>15000+13064.52</f>
        <v>28064.52</v>
      </c>
      <c r="F67" s="7" t="s">
        <v>10</v>
      </c>
      <c r="G67" s="7" t="s">
        <v>11</v>
      </c>
      <c r="H67" s="16"/>
    </row>
    <row r="68" spans="1:8" s="2" customFormat="1" ht="38.25" customHeight="1" x14ac:dyDescent="0.25">
      <c r="A68" s="4">
        <v>59</v>
      </c>
      <c r="B68" s="4" t="s">
        <v>7</v>
      </c>
      <c r="C68" s="5" t="s">
        <v>98</v>
      </c>
      <c r="D68" s="5" t="s">
        <v>97</v>
      </c>
      <c r="E68" s="6">
        <f>15000+13064.52</f>
        <v>28064.52</v>
      </c>
      <c r="F68" s="7" t="s">
        <v>10</v>
      </c>
      <c r="G68" s="7" t="s">
        <v>11</v>
      </c>
      <c r="H68" s="16"/>
    </row>
    <row r="69" spans="1:8" s="2" customFormat="1" ht="38.25" customHeight="1" x14ac:dyDescent="0.25">
      <c r="A69" s="4">
        <v>60</v>
      </c>
      <c r="B69" s="4" t="s">
        <v>7</v>
      </c>
      <c r="C69" s="5" t="s">
        <v>99</v>
      </c>
      <c r="D69" s="5" t="s">
        <v>100</v>
      </c>
      <c r="E69" s="6">
        <f>8000+6967.74</f>
        <v>14967.74</v>
      </c>
      <c r="F69" s="7" t="s">
        <v>10</v>
      </c>
      <c r="G69" s="7" t="s">
        <v>11</v>
      </c>
      <c r="H69" s="16"/>
    </row>
    <row r="70" spans="1:8" s="2" customFormat="1" ht="38.25" customHeight="1" x14ac:dyDescent="0.25">
      <c r="A70" s="4">
        <v>61</v>
      </c>
      <c r="B70" s="4" t="s">
        <v>7</v>
      </c>
      <c r="C70" s="5" t="s">
        <v>101</v>
      </c>
      <c r="D70" s="5" t="s">
        <v>102</v>
      </c>
      <c r="E70" s="6">
        <f>7000+6096.77</f>
        <v>13096.77</v>
      </c>
      <c r="F70" s="7" t="s">
        <v>10</v>
      </c>
      <c r="G70" s="7" t="s">
        <v>11</v>
      </c>
      <c r="H70" s="16"/>
    </row>
    <row r="71" spans="1:8" s="2" customFormat="1" ht="38.25" customHeight="1" x14ac:dyDescent="0.25">
      <c r="A71" s="4">
        <v>62</v>
      </c>
      <c r="B71" s="4" t="s">
        <v>7</v>
      </c>
      <c r="C71" s="5" t="s">
        <v>103</v>
      </c>
      <c r="D71" s="5" t="s">
        <v>102</v>
      </c>
      <c r="E71" s="6">
        <f>8000+6967.74</f>
        <v>14967.74</v>
      </c>
      <c r="F71" s="7" t="s">
        <v>10</v>
      </c>
      <c r="G71" s="7" t="s">
        <v>11</v>
      </c>
      <c r="H71" s="16"/>
    </row>
    <row r="72" spans="1:8" s="2" customFormat="1" ht="38.25" customHeight="1" x14ac:dyDescent="0.25">
      <c r="A72" s="4">
        <v>63</v>
      </c>
      <c r="B72" s="4" t="s">
        <v>7</v>
      </c>
      <c r="C72" s="5" t="s">
        <v>104</v>
      </c>
      <c r="D72" s="5" t="s">
        <v>37</v>
      </c>
      <c r="E72" s="6">
        <f>6500+5661.29</f>
        <v>12161.29</v>
      </c>
      <c r="F72" s="7" t="s">
        <v>10</v>
      </c>
      <c r="G72" s="7" t="s">
        <v>11</v>
      </c>
      <c r="H72" s="16"/>
    </row>
    <row r="73" spans="1:8" s="2" customFormat="1" ht="38.25" customHeight="1" x14ac:dyDescent="0.25">
      <c r="A73" s="4">
        <v>64</v>
      </c>
      <c r="B73" s="4" t="s">
        <v>7</v>
      </c>
      <c r="C73" s="5" t="s">
        <v>105</v>
      </c>
      <c r="D73" s="5" t="s">
        <v>34</v>
      </c>
      <c r="E73" s="6">
        <f>10000+8709.68</f>
        <v>18709.68</v>
      </c>
      <c r="F73" s="7" t="s">
        <v>10</v>
      </c>
      <c r="G73" s="7" t="s">
        <v>11</v>
      </c>
      <c r="H73" s="16"/>
    </row>
    <row r="74" spans="1:8" s="2" customFormat="1" ht="38.25" customHeight="1" x14ac:dyDescent="0.25">
      <c r="A74" s="4">
        <v>65</v>
      </c>
      <c r="B74" s="4" t="s">
        <v>7</v>
      </c>
      <c r="C74" s="5" t="s">
        <v>106</v>
      </c>
      <c r="D74" s="5" t="s">
        <v>44</v>
      </c>
      <c r="E74" s="6">
        <f t="shared" ref="E74:E76" si="12">7000+6096.77</f>
        <v>13096.77</v>
      </c>
      <c r="F74" s="7" t="s">
        <v>10</v>
      </c>
      <c r="G74" s="7" t="s">
        <v>11</v>
      </c>
      <c r="H74" s="16"/>
    </row>
    <row r="75" spans="1:8" s="2" customFormat="1" ht="38.25" customHeight="1" x14ac:dyDescent="0.25">
      <c r="A75" s="4">
        <v>66</v>
      </c>
      <c r="B75" s="4" t="s">
        <v>7</v>
      </c>
      <c r="C75" s="5" t="s">
        <v>107</v>
      </c>
      <c r="D75" s="5" t="s">
        <v>102</v>
      </c>
      <c r="E75" s="6">
        <f t="shared" si="12"/>
        <v>13096.77</v>
      </c>
      <c r="F75" s="7" t="s">
        <v>10</v>
      </c>
      <c r="G75" s="7" t="s">
        <v>11</v>
      </c>
      <c r="H75" s="16"/>
    </row>
    <row r="76" spans="1:8" s="2" customFormat="1" ht="38.25" customHeight="1" x14ac:dyDescent="0.25">
      <c r="A76" s="4">
        <v>67</v>
      </c>
      <c r="B76" s="4" t="s">
        <v>7</v>
      </c>
      <c r="C76" s="5" t="s">
        <v>108</v>
      </c>
      <c r="D76" s="5" t="s">
        <v>102</v>
      </c>
      <c r="E76" s="6">
        <f t="shared" si="12"/>
        <v>13096.77</v>
      </c>
      <c r="F76" s="7" t="s">
        <v>10</v>
      </c>
      <c r="G76" s="7" t="s">
        <v>11</v>
      </c>
      <c r="H76" s="16"/>
    </row>
    <row r="77" spans="1:8" s="2" customFormat="1" ht="38.25" customHeight="1" x14ac:dyDescent="0.25">
      <c r="A77" s="4">
        <v>68</v>
      </c>
      <c r="B77" s="4" t="s">
        <v>7</v>
      </c>
      <c r="C77" s="5" t="s">
        <v>109</v>
      </c>
      <c r="D77" s="5" t="s">
        <v>110</v>
      </c>
      <c r="E77" s="6">
        <f t="shared" ref="E77:E78" si="13">9000+7838.71</f>
        <v>16838.71</v>
      </c>
      <c r="F77" s="7" t="s">
        <v>10</v>
      </c>
      <c r="G77" s="7" t="s">
        <v>11</v>
      </c>
      <c r="H77" s="16"/>
    </row>
    <row r="78" spans="1:8" s="2" customFormat="1" ht="38.25" customHeight="1" x14ac:dyDescent="0.25">
      <c r="A78" s="4">
        <v>69</v>
      </c>
      <c r="B78" s="4" t="s">
        <v>7</v>
      </c>
      <c r="C78" s="5" t="s">
        <v>111</v>
      </c>
      <c r="D78" s="8" t="s">
        <v>24</v>
      </c>
      <c r="E78" s="6">
        <f t="shared" si="13"/>
        <v>16838.71</v>
      </c>
      <c r="F78" s="7" t="s">
        <v>10</v>
      </c>
      <c r="G78" s="7" t="s">
        <v>11</v>
      </c>
      <c r="H78" s="16"/>
    </row>
    <row r="79" spans="1:8" s="2" customFormat="1" ht="38.25" customHeight="1" x14ac:dyDescent="0.25">
      <c r="A79" s="4">
        <v>70</v>
      </c>
      <c r="B79" s="4" t="s">
        <v>7</v>
      </c>
      <c r="C79" s="5" t="s">
        <v>112</v>
      </c>
      <c r="D79" s="5" t="s">
        <v>37</v>
      </c>
      <c r="E79" s="6">
        <f>6500+5661.29</f>
        <v>12161.29</v>
      </c>
      <c r="F79" s="7" t="s">
        <v>10</v>
      </c>
      <c r="G79" s="7" t="s">
        <v>11</v>
      </c>
      <c r="H79" s="16"/>
    </row>
    <row r="80" spans="1:8" s="2" customFormat="1" ht="38.25" customHeight="1" x14ac:dyDescent="0.25">
      <c r="A80" s="4">
        <v>71</v>
      </c>
      <c r="B80" s="4" t="s">
        <v>7</v>
      </c>
      <c r="C80" s="5" t="s">
        <v>113</v>
      </c>
      <c r="D80" s="5" t="s">
        <v>44</v>
      </c>
      <c r="E80" s="6">
        <f>7000+6096.77</f>
        <v>13096.77</v>
      </c>
      <c r="F80" s="7" t="s">
        <v>10</v>
      </c>
      <c r="G80" s="7" t="s">
        <v>11</v>
      </c>
      <c r="H80" s="16"/>
    </row>
    <row r="81" spans="1:8" s="2" customFormat="1" ht="38.25" customHeight="1" x14ac:dyDescent="0.25">
      <c r="A81" s="4">
        <v>72</v>
      </c>
      <c r="B81" s="4" t="s">
        <v>7</v>
      </c>
      <c r="C81" s="5" t="s">
        <v>114</v>
      </c>
      <c r="D81" s="5" t="s">
        <v>115</v>
      </c>
      <c r="E81" s="6">
        <f>6500+5661.29</f>
        <v>12161.29</v>
      </c>
      <c r="F81" s="7" t="s">
        <v>10</v>
      </c>
      <c r="G81" s="7" t="s">
        <v>11</v>
      </c>
      <c r="H81" s="16"/>
    </row>
    <row r="82" spans="1:8" s="2" customFormat="1" ht="38.25" customHeight="1" x14ac:dyDescent="0.25">
      <c r="A82" s="4">
        <v>73</v>
      </c>
      <c r="B82" s="4" t="s">
        <v>7</v>
      </c>
      <c r="C82" s="5" t="s">
        <v>116</v>
      </c>
      <c r="D82" s="5" t="s">
        <v>75</v>
      </c>
      <c r="E82" s="6">
        <f>10000+8709.68</f>
        <v>18709.68</v>
      </c>
      <c r="F82" s="7" t="s">
        <v>10</v>
      </c>
      <c r="G82" s="7" t="s">
        <v>11</v>
      </c>
      <c r="H82" s="16"/>
    </row>
    <row r="83" spans="1:8" s="2" customFormat="1" ht="38.25" customHeight="1" x14ac:dyDescent="0.25">
      <c r="A83" s="4">
        <v>74</v>
      </c>
      <c r="B83" s="4" t="s">
        <v>7</v>
      </c>
      <c r="C83" s="5" t="s">
        <v>117</v>
      </c>
      <c r="D83" s="5" t="s">
        <v>115</v>
      </c>
      <c r="E83" s="6">
        <f t="shared" ref="E83:E84" si="14">6500+5661.29</f>
        <v>12161.29</v>
      </c>
      <c r="F83" s="7" t="s">
        <v>10</v>
      </c>
      <c r="G83" s="7" t="s">
        <v>11</v>
      </c>
      <c r="H83" s="16"/>
    </row>
    <row r="84" spans="1:8" s="2" customFormat="1" ht="38.25" customHeight="1" x14ac:dyDescent="0.25">
      <c r="A84" s="4">
        <v>75</v>
      </c>
      <c r="B84" s="4" t="s">
        <v>7</v>
      </c>
      <c r="C84" s="5" t="s">
        <v>118</v>
      </c>
      <c r="D84" s="5" t="s">
        <v>44</v>
      </c>
      <c r="E84" s="6">
        <f t="shared" si="14"/>
        <v>12161.29</v>
      </c>
      <c r="F84" s="7" t="s">
        <v>10</v>
      </c>
      <c r="G84" s="7" t="s">
        <v>11</v>
      </c>
      <c r="H84" s="16"/>
    </row>
    <row r="85" spans="1:8" s="2" customFormat="1" ht="38.25" customHeight="1" x14ac:dyDescent="0.25">
      <c r="A85" s="4">
        <v>76</v>
      </c>
      <c r="B85" s="4" t="s">
        <v>7</v>
      </c>
      <c r="C85" s="5" t="s">
        <v>119</v>
      </c>
      <c r="D85" s="5" t="s">
        <v>44</v>
      </c>
      <c r="E85" s="6">
        <f>7000+6096.77</f>
        <v>13096.77</v>
      </c>
      <c r="F85" s="7" t="s">
        <v>10</v>
      </c>
      <c r="G85" s="7" t="s">
        <v>11</v>
      </c>
      <c r="H85" s="16"/>
    </row>
    <row r="86" spans="1:8" s="2" customFormat="1" ht="38.25" customHeight="1" x14ac:dyDescent="0.25">
      <c r="A86" s="4">
        <v>77</v>
      </c>
      <c r="B86" s="4" t="s">
        <v>7</v>
      </c>
      <c r="C86" s="5" t="s">
        <v>120</v>
      </c>
      <c r="D86" s="5" t="s">
        <v>37</v>
      </c>
      <c r="E86" s="6">
        <f>1392.86+5661.29</f>
        <v>7054.15</v>
      </c>
      <c r="F86" s="7" t="s">
        <v>10</v>
      </c>
      <c r="G86" s="7" t="s">
        <v>11</v>
      </c>
      <c r="H86" s="16"/>
    </row>
    <row r="87" spans="1:8" s="2" customFormat="1" ht="38.25" customHeight="1" x14ac:dyDescent="0.25">
      <c r="A87" s="4">
        <v>78</v>
      </c>
      <c r="B87" s="4" t="s">
        <v>7</v>
      </c>
      <c r="C87" s="5" t="s">
        <v>121</v>
      </c>
      <c r="D87" s="5" t="s">
        <v>115</v>
      </c>
      <c r="E87" s="6">
        <f t="shared" ref="E87:E88" si="15">6500+5661.29</f>
        <v>12161.29</v>
      </c>
      <c r="F87" s="7" t="s">
        <v>10</v>
      </c>
      <c r="G87" s="7" t="s">
        <v>11</v>
      </c>
      <c r="H87" s="16"/>
    </row>
    <row r="88" spans="1:8" s="2" customFormat="1" ht="38.25" customHeight="1" x14ac:dyDescent="0.25">
      <c r="A88" s="4">
        <v>79</v>
      </c>
      <c r="B88" s="4" t="s">
        <v>7</v>
      </c>
      <c r="C88" s="5" t="s">
        <v>122</v>
      </c>
      <c r="D88" s="5" t="s">
        <v>32</v>
      </c>
      <c r="E88" s="6">
        <f t="shared" si="15"/>
        <v>12161.29</v>
      </c>
      <c r="F88" s="7" t="s">
        <v>10</v>
      </c>
      <c r="G88" s="7" t="s">
        <v>11</v>
      </c>
      <c r="H88" s="16"/>
    </row>
    <row r="89" spans="1:8" s="2" customFormat="1" ht="38.25" customHeight="1" x14ac:dyDescent="0.25">
      <c r="A89" s="4">
        <v>80</v>
      </c>
      <c r="B89" s="4" t="s">
        <v>7</v>
      </c>
      <c r="C89" s="5" t="s">
        <v>123</v>
      </c>
      <c r="D89" s="5" t="s">
        <v>124</v>
      </c>
      <c r="E89" s="6">
        <f>10000+8709.68</f>
        <v>18709.68</v>
      </c>
      <c r="F89" s="7" t="s">
        <v>10</v>
      </c>
      <c r="G89" s="7" t="s">
        <v>11</v>
      </c>
      <c r="H89" s="16"/>
    </row>
    <row r="90" spans="1:8" s="2" customFormat="1" ht="38.25" customHeight="1" x14ac:dyDescent="0.25">
      <c r="A90" s="4">
        <v>81</v>
      </c>
      <c r="B90" s="4" t="s">
        <v>7</v>
      </c>
      <c r="C90" s="5" t="s">
        <v>125</v>
      </c>
      <c r="D90" s="5" t="s">
        <v>115</v>
      </c>
      <c r="E90" s="6">
        <f>7000+6096.77</f>
        <v>13096.77</v>
      </c>
      <c r="F90" s="7" t="s">
        <v>10</v>
      </c>
      <c r="G90" s="7" t="s">
        <v>11</v>
      </c>
      <c r="H90" s="16"/>
    </row>
    <row r="91" spans="1:8" s="2" customFormat="1" ht="38.25" customHeight="1" x14ac:dyDescent="0.25">
      <c r="A91" s="4">
        <v>82</v>
      </c>
      <c r="B91" s="4" t="s">
        <v>7</v>
      </c>
      <c r="C91" s="5" t="s">
        <v>126</v>
      </c>
      <c r="D91" s="5" t="s">
        <v>24</v>
      </c>
      <c r="E91" s="6">
        <f>10000+8709.68</f>
        <v>18709.68</v>
      </c>
      <c r="F91" s="7" t="s">
        <v>10</v>
      </c>
      <c r="G91" s="7" t="s">
        <v>11</v>
      </c>
      <c r="H91" s="16"/>
    </row>
    <row r="92" spans="1:8" s="2" customFormat="1" ht="38.25" customHeight="1" x14ac:dyDescent="0.25">
      <c r="A92" s="4">
        <v>83</v>
      </c>
      <c r="B92" s="4" t="s">
        <v>7</v>
      </c>
      <c r="C92" s="5" t="s">
        <v>127</v>
      </c>
      <c r="D92" s="5" t="s">
        <v>32</v>
      </c>
      <c r="E92" s="6">
        <f t="shared" ref="E92:E94" si="16">6500+5661.29</f>
        <v>12161.29</v>
      </c>
      <c r="F92" s="7" t="s">
        <v>10</v>
      </c>
      <c r="G92" s="7" t="s">
        <v>11</v>
      </c>
      <c r="H92" s="16"/>
    </row>
    <row r="93" spans="1:8" s="2" customFormat="1" ht="38.25" customHeight="1" x14ac:dyDescent="0.25">
      <c r="A93" s="4">
        <v>84</v>
      </c>
      <c r="B93" s="4" t="s">
        <v>7</v>
      </c>
      <c r="C93" s="5" t="s">
        <v>128</v>
      </c>
      <c r="D93" s="5" t="s">
        <v>115</v>
      </c>
      <c r="E93" s="6">
        <f t="shared" si="16"/>
        <v>12161.29</v>
      </c>
      <c r="F93" s="7" t="s">
        <v>10</v>
      </c>
      <c r="G93" s="7" t="s">
        <v>11</v>
      </c>
      <c r="H93" s="16"/>
    </row>
    <row r="94" spans="1:8" s="2" customFormat="1" ht="38.25" customHeight="1" x14ac:dyDescent="0.25">
      <c r="A94" s="4">
        <v>85</v>
      </c>
      <c r="B94" s="4" t="s">
        <v>7</v>
      </c>
      <c r="C94" s="5" t="s">
        <v>129</v>
      </c>
      <c r="D94" s="5" t="s">
        <v>130</v>
      </c>
      <c r="E94" s="6">
        <f t="shared" si="16"/>
        <v>12161.29</v>
      </c>
      <c r="F94" s="7" t="s">
        <v>10</v>
      </c>
      <c r="G94" s="7" t="s">
        <v>11</v>
      </c>
      <c r="H94" s="16"/>
    </row>
    <row r="95" spans="1:8" s="2" customFormat="1" ht="38.25" customHeight="1" x14ac:dyDescent="0.25">
      <c r="A95" s="4">
        <v>86</v>
      </c>
      <c r="B95" s="4" t="s">
        <v>7</v>
      </c>
      <c r="C95" s="5" t="s">
        <v>131</v>
      </c>
      <c r="D95" s="5" t="s">
        <v>75</v>
      </c>
      <c r="E95" s="6">
        <f>10000+8709.68</f>
        <v>18709.68</v>
      </c>
      <c r="F95" s="7" t="s">
        <v>10</v>
      </c>
      <c r="G95" s="7" t="s">
        <v>11</v>
      </c>
      <c r="H95" s="16"/>
    </row>
    <row r="96" spans="1:8" s="2" customFormat="1" ht="38.25" customHeight="1" x14ac:dyDescent="0.25">
      <c r="A96" s="4">
        <v>87</v>
      </c>
      <c r="B96" s="4" t="s">
        <v>7</v>
      </c>
      <c r="C96" s="5" t="s">
        <v>132</v>
      </c>
      <c r="D96" s="5" t="s">
        <v>133</v>
      </c>
      <c r="E96" s="6">
        <f>6500+5661.29</f>
        <v>12161.29</v>
      </c>
      <c r="F96" s="7" t="s">
        <v>10</v>
      </c>
      <c r="G96" s="7" t="s">
        <v>11</v>
      </c>
      <c r="H96" s="16"/>
    </row>
    <row r="97" spans="1:8" s="2" customFormat="1" ht="38.25" customHeight="1" x14ac:dyDescent="0.25">
      <c r="A97" s="4">
        <v>88</v>
      </c>
      <c r="B97" s="4" t="s">
        <v>7</v>
      </c>
      <c r="C97" s="5" t="s">
        <v>134</v>
      </c>
      <c r="D97" s="5" t="s">
        <v>75</v>
      </c>
      <c r="E97" s="6">
        <f t="shared" ref="E97:E98" si="17">10000+8709.68</f>
        <v>18709.68</v>
      </c>
      <c r="F97" s="7" t="s">
        <v>10</v>
      </c>
      <c r="G97" s="7" t="s">
        <v>11</v>
      </c>
      <c r="H97" s="16"/>
    </row>
    <row r="98" spans="1:8" s="2" customFormat="1" ht="38.25" customHeight="1" x14ac:dyDescent="0.25">
      <c r="A98" s="4">
        <v>89</v>
      </c>
      <c r="B98" s="4" t="s">
        <v>7</v>
      </c>
      <c r="C98" s="5" t="s">
        <v>135</v>
      </c>
      <c r="D98" s="5" t="s">
        <v>136</v>
      </c>
      <c r="E98" s="6">
        <f t="shared" si="17"/>
        <v>18709.68</v>
      </c>
      <c r="F98" s="7" t="s">
        <v>10</v>
      </c>
      <c r="G98" s="7" t="s">
        <v>11</v>
      </c>
      <c r="H98" s="16"/>
    </row>
    <row r="99" spans="1:8" s="2" customFormat="1" ht="38.25" customHeight="1" x14ac:dyDescent="0.25">
      <c r="A99" s="4">
        <v>90</v>
      </c>
      <c r="B99" s="4" t="s">
        <v>7</v>
      </c>
      <c r="C99" s="5" t="s">
        <v>137</v>
      </c>
      <c r="D99" s="5" t="s">
        <v>102</v>
      </c>
      <c r="E99" s="6">
        <f>8000+6967.74</f>
        <v>14967.74</v>
      </c>
      <c r="F99" s="7" t="s">
        <v>10</v>
      </c>
      <c r="G99" s="7" t="s">
        <v>11</v>
      </c>
      <c r="H99" s="16"/>
    </row>
    <row r="100" spans="1:8" s="2" customFormat="1" ht="38.25" customHeight="1" x14ac:dyDescent="0.25">
      <c r="A100" s="4">
        <v>91</v>
      </c>
      <c r="B100" s="4" t="s">
        <v>7</v>
      </c>
      <c r="C100" s="5" t="s">
        <v>138</v>
      </c>
      <c r="D100" s="5" t="s">
        <v>115</v>
      </c>
      <c r="E100" s="6">
        <f t="shared" ref="E100:E102" si="18">6500+5661.29</f>
        <v>12161.29</v>
      </c>
      <c r="F100" s="7" t="s">
        <v>10</v>
      </c>
      <c r="G100" s="7" t="s">
        <v>11</v>
      </c>
      <c r="H100" s="16"/>
    </row>
    <row r="101" spans="1:8" s="2" customFormat="1" ht="38.25" customHeight="1" x14ac:dyDescent="0.25">
      <c r="A101" s="4">
        <v>92</v>
      </c>
      <c r="B101" s="4" t="s">
        <v>7</v>
      </c>
      <c r="C101" s="5" t="s">
        <v>139</v>
      </c>
      <c r="D101" s="5" t="s">
        <v>37</v>
      </c>
      <c r="E101" s="6">
        <f t="shared" si="18"/>
        <v>12161.29</v>
      </c>
      <c r="F101" s="7" t="s">
        <v>10</v>
      </c>
      <c r="G101" s="7" t="s">
        <v>11</v>
      </c>
      <c r="H101" s="16"/>
    </row>
    <row r="102" spans="1:8" s="2" customFormat="1" ht="38.25" customHeight="1" x14ac:dyDescent="0.25">
      <c r="A102" s="4">
        <v>93</v>
      </c>
      <c r="B102" s="4" t="s">
        <v>7</v>
      </c>
      <c r="C102" s="5" t="s">
        <v>140</v>
      </c>
      <c r="D102" s="5" t="s">
        <v>133</v>
      </c>
      <c r="E102" s="6">
        <f t="shared" si="18"/>
        <v>12161.29</v>
      </c>
      <c r="F102" s="7" t="s">
        <v>10</v>
      </c>
      <c r="G102" s="7" t="s">
        <v>11</v>
      </c>
      <c r="H102" s="16"/>
    </row>
    <row r="103" spans="1:8" s="2" customFormat="1" ht="38.25" customHeight="1" x14ac:dyDescent="0.25">
      <c r="A103" s="4">
        <v>94</v>
      </c>
      <c r="B103" s="4" t="s">
        <v>7</v>
      </c>
      <c r="C103" s="5" t="s">
        <v>141</v>
      </c>
      <c r="D103" s="5" t="s">
        <v>24</v>
      </c>
      <c r="E103" s="6">
        <f>9000+7838.71</f>
        <v>16838.71</v>
      </c>
      <c r="F103" s="7" t="s">
        <v>10</v>
      </c>
      <c r="G103" s="7" t="s">
        <v>11</v>
      </c>
      <c r="H103" s="16"/>
    </row>
    <row r="104" spans="1:8" s="2" customFormat="1" ht="38.25" customHeight="1" x14ac:dyDescent="0.25">
      <c r="A104" s="4">
        <v>95</v>
      </c>
      <c r="B104" s="4" t="s">
        <v>7</v>
      </c>
      <c r="C104" s="5" t="s">
        <v>142</v>
      </c>
      <c r="D104" s="5" t="s">
        <v>143</v>
      </c>
      <c r="E104" s="6">
        <f>8000+6967.74</f>
        <v>14967.74</v>
      </c>
      <c r="F104" s="7" t="s">
        <v>10</v>
      </c>
      <c r="G104" s="7" t="s">
        <v>11</v>
      </c>
      <c r="H104" s="16"/>
    </row>
    <row r="105" spans="1:8" s="2" customFormat="1" ht="38.25" customHeight="1" x14ac:dyDescent="0.25">
      <c r="A105" s="4">
        <v>96</v>
      </c>
      <c r="B105" s="4" t="s">
        <v>7</v>
      </c>
      <c r="C105" s="5" t="s">
        <v>144</v>
      </c>
      <c r="D105" s="5" t="s">
        <v>28</v>
      </c>
      <c r="E105" s="6">
        <f>9000+7838.71</f>
        <v>16838.71</v>
      </c>
      <c r="F105" s="7" t="s">
        <v>10</v>
      </c>
      <c r="G105" s="7" t="s">
        <v>11</v>
      </c>
      <c r="H105" s="16"/>
    </row>
    <row r="106" spans="1:8" s="2" customFormat="1" ht="38.25" customHeight="1" x14ac:dyDescent="0.25">
      <c r="A106" s="4">
        <v>97</v>
      </c>
      <c r="B106" s="4" t="s">
        <v>7</v>
      </c>
      <c r="C106" s="5" t="s">
        <v>145</v>
      </c>
      <c r="D106" s="5" t="s">
        <v>146</v>
      </c>
      <c r="E106" s="6">
        <f>10000+8709.68</f>
        <v>18709.68</v>
      </c>
      <c r="F106" s="7" t="s">
        <v>10</v>
      </c>
      <c r="G106" s="7" t="s">
        <v>11</v>
      </c>
      <c r="H106" s="16"/>
    </row>
    <row r="107" spans="1:8" s="2" customFormat="1" ht="38.25" customHeight="1" x14ac:dyDescent="0.25">
      <c r="A107" s="4">
        <v>98</v>
      </c>
      <c r="B107" s="4" t="s">
        <v>7</v>
      </c>
      <c r="C107" s="5" t="s">
        <v>147</v>
      </c>
      <c r="D107" s="5" t="s">
        <v>148</v>
      </c>
      <c r="E107" s="6">
        <f>6500+5661.29</f>
        <v>12161.29</v>
      </c>
      <c r="F107" s="7" t="s">
        <v>10</v>
      </c>
      <c r="G107" s="7" t="s">
        <v>11</v>
      </c>
      <c r="H107" s="16"/>
    </row>
    <row r="108" spans="1:8" s="2" customFormat="1" ht="38.25" customHeight="1" x14ac:dyDescent="0.25">
      <c r="A108" s="4">
        <v>99</v>
      </c>
      <c r="B108" s="4" t="s">
        <v>7</v>
      </c>
      <c r="C108" s="5" t="s">
        <v>149</v>
      </c>
      <c r="D108" s="5" t="s">
        <v>44</v>
      </c>
      <c r="E108" s="6">
        <f>8000+6967.74</f>
        <v>14967.74</v>
      </c>
      <c r="F108" s="7" t="s">
        <v>10</v>
      </c>
      <c r="G108" s="7" t="s">
        <v>11</v>
      </c>
      <c r="H108" s="16"/>
    </row>
    <row r="109" spans="1:8" s="2" customFormat="1" ht="38.25" customHeight="1" x14ac:dyDescent="0.25">
      <c r="A109" s="4">
        <v>100</v>
      </c>
      <c r="B109" s="4" t="s">
        <v>7</v>
      </c>
      <c r="C109" s="5" t="s">
        <v>150</v>
      </c>
      <c r="D109" s="5" t="s">
        <v>151</v>
      </c>
      <c r="E109" s="6">
        <f>10000+8709.68</f>
        <v>18709.68</v>
      </c>
      <c r="F109" s="7" t="s">
        <v>10</v>
      </c>
      <c r="G109" s="7" t="s">
        <v>11</v>
      </c>
      <c r="H109" s="16"/>
    </row>
    <row r="110" spans="1:8" s="2" customFormat="1" ht="38.25" customHeight="1" x14ac:dyDescent="0.25">
      <c r="A110" s="4">
        <v>101</v>
      </c>
      <c r="B110" s="4" t="s">
        <v>7</v>
      </c>
      <c r="C110" s="5" t="s">
        <v>152</v>
      </c>
      <c r="D110" s="5" t="s">
        <v>24</v>
      </c>
      <c r="E110" s="6">
        <f t="shared" ref="E110:E111" si="19">8000+6967.74</f>
        <v>14967.74</v>
      </c>
      <c r="F110" s="7" t="s">
        <v>10</v>
      </c>
      <c r="G110" s="7" t="s">
        <v>11</v>
      </c>
      <c r="H110" s="16"/>
    </row>
    <row r="111" spans="1:8" s="2" customFormat="1" ht="38.25" customHeight="1" x14ac:dyDescent="0.25">
      <c r="A111" s="4">
        <v>102</v>
      </c>
      <c r="B111" s="4" t="s">
        <v>7</v>
      </c>
      <c r="C111" s="5" t="s">
        <v>153</v>
      </c>
      <c r="D111" s="5" t="s">
        <v>44</v>
      </c>
      <c r="E111" s="6">
        <f t="shared" si="19"/>
        <v>14967.74</v>
      </c>
      <c r="F111" s="7" t="s">
        <v>10</v>
      </c>
      <c r="G111" s="7" t="s">
        <v>11</v>
      </c>
      <c r="H111" s="16"/>
    </row>
    <row r="112" spans="1:8" s="2" customFormat="1" ht="38.25" customHeight="1" x14ac:dyDescent="0.25">
      <c r="A112" s="4">
        <v>103</v>
      </c>
      <c r="B112" s="4" t="s">
        <v>7</v>
      </c>
      <c r="C112" s="5" t="s">
        <v>154</v>
      </c>
      <c r="D112" s="5" t="s">
        <v>44</v>
      </c>
      <c r="E112" s="6">
        <f>6500+5661.29</f>
        <v>12161.29</v>
      </c>
      <c r="F112" s="7" t="s">
        <v>10</v>
      </c>
      <c r="G112" s="7" t="s">
        <v>11</v>
      </c>
      <c r="H112" s="16"/>
    </row>
    <row r="113" spans="1:8" s="2" customFormat="1" ht="38.25" customHeight="1" x14ac:dyDescent="0.25">
      <c r="A113" s="4">
        <v>104</v>
      </c>
      <c r="B113" s="4" t="s">
        <v>7</v>
      </c>
      <c r="C113" s="5" t="s">
        <v>155</v>
      </c>
      <c r="D113" s="5" t="s">
        <v>37</v>
      </c>
      <c r="E113" s="6">
        <f t="shared" ref="E113:E114" si="20">7000+6096.77</f>
        <v>13096.77</v>
      </c>
      <c r="F113" s="7" t="s">
        <v>10</v>
      </c>
      <c r="G113" s="7" t="s">
        <v>11</v>
      </c>
      <c r="H113" s="16"/>
    </row>
    <row r="114" spans="1:8" s="2" customFormat="1" ht="38.25" customHeight="1" x14ac:dyDescent="0.25">
      <c r="A114" s="4">
        <v>105</v>
      </c>
      <c r="B114" s="4" t="s">
        <v>7</v>
      </c>
      <c r="C114" s="5" t="s">
        <v>156</v>
      </c>
      <c r="D114" s="5" t="s">
        <v>37</v>
      </c>
      <c r="E114" s="6">
        <f t="shared" si="20"/>
        <v>13096.77</v>
      </c>
      <c r="F114" s="7" t="s">
        <v>10</v>
      </c>
      <c r="G114" s="7" t="s">
        <v>11</v>
      </c>
      <c r="H114" s="16"/>
    </row>
    <row r="115" spans="1:8" s="2" customFormat="1" ht="38.25" customHeight="1" x14ac:dyDescent="0.25">
      <c r="A115" s="4">
        <v>106</v>
      </c>
      <c r="B115" s="4" t="s">
        <v>7</v>
      </c>
      <c r="C115" s="5" t="s">
        <v>157</v>
      </c>
      <c r="D115" s="5" t="s">
        <v>34</v>
      </c>
      <c r="E115" s="6">
        <f>8000+6967.74</f>
        <v>14967.74</v>
      </c>
      <c r="F115" s="7" t="s">
        <v>10</v>
      </c>
      <c r="G115" s="7" t="s">
        <v>11</v>
      </c>
      <c r="H115" s="16"/>
    </row>
    <row r="116" spans="1:8" s="2" customFormat="1" ht="38.25" customHeight="1" x14ac:dyDescent="0.25">
      <c r="A116" s="4">
        <v>107</v>
      </c>
      <c r="B116" s="4" t="s">
        <v>7</v>
      </c>
      <c r="C116" s="5" t="s">
        <v>158</v>
      </c>
      <c r="D116" s="5" t="s">
        <v>133</v>
      </c>
      <c r="E116" s="6">
        <f>6500+5661.29</f>
        <v>12161.29</v>
      </c>
      <c r="F116" s="7" t="s">
        <v>10</v>
      </c>
      <c r="G116" s="7" t="s">
        <v>11</v>
      </c>
      <c r="H116" s="16">
        <v>1118</v>
      </c>
    </row>
    <row r="117" spans="1:8" s="2" customFormat="1" ht="38.25" customHeight="1" x14ac:dyDescent="0.25">
      <c r="A117" s="4">
        <v>108</v>
      </c>
      <c r="B117" s="4" t="s">
        <v>7</v>
      </c>
      <c r="C117" s="5" t="s">
        <v>159</v>
      </c>
      <c r="D117" s="5" t="s">
        <v>160</v>
      </c>
      <c r="E117" s="6">
        <f>7000+6096.77</f>
        <v>13096.77</v>
      </c>
      <c r="F117" s="7" t="s">
        <v>10</v>
      </c>
      <c r="G117" s="7" t="s">
        <v>11</v>
      </c>
      <c r="H117" s="16"/>
    </row>
    <row r="118" spans="1:8" s="2" customFormat="1" ht="38.25" customHeight="1" x14ac:dyDescent="0.25">
      <c r="A118" s="4">
        <v>109</v>
      </c>
      <c r="B118" s="4" t="s">
        <v>7</v>
      </c>
      <c r="C118" s="5" t="s">
        <v>161</v>
      </c>
      <c r="D118" s="5" t="s">
        <v>102</v>
      </c>
      <c r="E118" s="6">
        <f t="shared" ref="E118:E119" si="21">8000+6967.74</f>
        <v>14967.74</v>
      </c>
      <c r="F118" s="7" t="s">
        <v>10</v>
      </c>
      <c r="G118" s="7" t="s">
        <v>11</v>
      </c>
      <c r="H118" s="16"/>
    </row>
    <row r="119" spans="1:8" s="2" customFormat="1" ht="38.25" customHeight="1" x14ac:dyDescent="0.25">
      <c r="A119" s="4">
        <v>110</v>
      </c>
      <c r="B119" s="4" t="s">
        <v>7</v>
      </c>
      <c r="C119" s="5" t="s">
        <v>162</v>
      </c>
      <c r="D119" s="5" t="s">
        <v>68</v>
      </c>
      <c r="E119" s="6">
        <f t="shared" si="21"/>
        <v>14967.74</v>
      </c>
      <c r="F119" s="7" t="s">
        <v>10</v>
      </c>
      <c r="G119" s="7" t="s">
        <v>11</v>
      </c>
      <c r="H119" s="16"/>
    </row>
    <row r="120" spans="1:8" s="2" customFormat="1" ht="38.25" customHeight="1" x14ac:dyDescent="0.25">
      <c r="A120" s="4">
        <v>111</v>
      </c>
      <c r="B120" s="4" t="s">
        <v>7</v>
      </c>
      <c r="C120" s="5" t="s">
        <v>163</v>
      </c>
      <c r="D120" s="5" t="s">
        <v>160</v>
      </c>
      <c r="E120" s="6">
        <f>7000+6096.77</f>
        <v>13096.77</v>
      </c>
      <c r="F120" s="7" t="s">
        <v>10</v>
      </c>
      <c r="G120" s="7" t="s">
        <v>11</v>
      </c>
      <c r="H120" s="16">
        <v>1005</v>
      </c>
    </row>
    <row r="121" spans="1:8" s="2" customFormat="1" ht="38.25" customHeight="1" x14ac:dyDescent="0.25">
      <c r="A121" s="4">
        <v>112</v>
      </c>
      <c r="B121" s="4" t="s">
        <v>7</v>
      </c>
      <c r="C121" s="5" t="s">
        <v>164</v>
      </c>
      <c r="D121" s="5" t="s">
        <v>37</v>
      </c>
      <c r="E121" s="6">
        <f>8000+6967.74</f>
        <v>14967.74</v>
      </c>
      <c r="F121" s="7" t="s">
        <v>10</v>
      </c>
      <c r="G121" s="7" t="s">
        <v>11</v>
      </c>
      <c r="H121" s="16"/>
    </row>
    <row r="122" spans="1:8" s="2" customFormat="1" ht="38.25" customHeight="1" x14ac:dyDescent="0.25">
      <c r="A122" s="4">
        <v>113</v>
      </c>
      <c r="B122" s="4" t="s">
        <v>7</v>
      </c>
      <c r="C122" s="5" t="s">
        <v>165</v>
      </c>
      <c r="D122" s="5" t="s">
        <v>37</v>
      </c>
      <c r="E122" s="6">
        <f>6500+5661.29</f>
        <v>12161.29</v>
      </c>
      <c r="F122" s="7" t="s">
        <v>10</v>
      </c>
      <c r="G122" s="7" t="s">
        <v>11</v>
      </c>
      <c r="H122" s="16">
        <v>1005</v>
      </c>
    </row>
    <row r="123" spans="1:8" s="2" customFormat="1" ht="38.25" customHeight="1" x14ac:dyDescent="0.25">
      <c r="A123" s="4">
        <v>114</v>
      </c>
      <c r="B123" s="4" t="s">
        <v>7</v>
      </c>
      <c r="C123" s="5" t="s">
        <v>166</v>
      </c>
      <c r="D123" s="5" t="s">
        <v>167</v>
      </c>
      <c r="E123" s="6">
        <f>9000+7838.71</f>
        <v>16838.71</v>
      </c>
      <c r="F123" s="7" t="s">
        <v>10</v>
      </c>
      <c r="G123" s="7" t="s">
        <v>11</v>
      </c>
      <c r="H123" s="16"/>
    </row>
    <row r="124" spans="1:8" s="2" customFormat="1" ht="38.25" customHeight="1" x14ac:dyDescent="0.25">
      <c r="A124" s="4">
        <v>115</v>
      </c>
      <c r="B124" s="4" t="s">
        <v>7</v>
      </c>
      <c r="C124" s="5" t="s">
        <v>168</v>
      </c>
      <c r="D124" s="5" t="s">
        <v>44</v>
      </c>
      <c r="E124" s="6">
        <f t="shared" ref="E124:E125" si="22">6500+5661.29</f>
        <v>12161.29</v>
      </c>
      <c r="F124" s="7" t="s">
        <v>10</v>
      </c>
      <c r="G124" s="7" t="s">
        <v>11</v>
      </c>
      <c r="H124" s="16"/>
    </row>
    <row r="125" spans="1:8" s="2" customFormat="1" ht="38.25" customHeight="1" x14ac:dyDescent="0.25">
      <c r="A125" s="4">
        <v>116</v>
      </c>
      <c r="B125" s="4" t="s">
        <v>7</v>
      </c>
      <c r="C125" s="5" t="s">
        <v>169</v>
      </c>
      <c r="D125" s="5" t="s">
        <v>170</v>
      </c>
      <c r="E125" s="6">
        <f t="shared" si="22"/>
        <v>12161.29</v>
      </c>
      <c r="F125" s="7" t="s">
        <v>10</v>
      </c>
      <c r="G125" s="7" t="s">
        <v>11</v>
      </c>
      <c r="H125" s="16"/>
    </row>
    <row r="126" spans="1:8" s="2" customFormat="1" ht="38.25" customHeight="1" x14ac:dyDescent="0.25">
      <c r="A126" s="4">
        <v>117</v>
      </c>
      <c r="B126" s="4" t="s">
        <v>7</v>
      </c>
      <c r="C126" s="5" t="s">
        <v>171</v>
      </c>
      <c r="D126" s="5" t="s">
        <v>40</v>
      </c>
      <c r="E126" s="6">
        <f>9000+7838.71</f>
        <v>16838.71</v>
      </c>
      <c r="F126" s="7" t="s">
        <v>10</v>
      </c>
      <c r="G126" s="7" t="s">
        <v>11</v>
      </c>
      <c r="H126" s="16"/>
    </row>
    <row r="127" spans="1:8" s="2" customFormat="1" ht="38.25" customHeight="1" x14ac:dyDescent="0.25">
      <c r="A127" s="4">
        <v>118</v>
      </c>
      <c r="B127" s="4" t="s">
        <v>7</v>
      </c>
      <c r="C127" s="5" t="s">
        <v>172</v>
      </c>
      <c r="D127" s="5" t="s">
        <v>173</v>
      </c>
      <c r="E127" s="6">
        <f>6500+5661.29</f>
        <v>12161.29</v>
      </c>
      <c r="F127" s="7" t="s">
        <v>10</v>
      </c>
      <c r="G127" s="7" t="s">
        <v>11</v>
      </c>
      <c r="H127" s="16"/>
    </row>
    <row r="128" spans="1:8" s="2" customFormat="1" ht="38.25" customHeight="1" x14ac:dyDescent="0.25">
      <c r="A128" s="4">
        <v>119</v>
      </c>
      <c r="B128" s="4" t="s">
        <v>7</v>
      </c>
      <c r="C128" s="5" t="s">
        <v>174</v>
      </c>
      <c r="D128" s="5" t="s">
        <v>24</v>
      </c>
      <c r="E128" s="6">
        <f>10000+8709.68</f>
        <v>18709.68</v>
      </c>
      <c r="F128" s="7" t="s">
        <v>10</v>
      </c>
      <c r="G128" s="7" t="s">
        <v>11</v>
      </c>
      <c r="H128" s="16"/>
    </row>
    <row r="129" spans="1:8" s="2" customFormat="1" ht="38.25" customHeight="1" x14ac:dyDescent="0.25">
      <c r="A129" s="4">
        <v>120</v>
      </c>
      <c r="B129" s="4" t="s">
        <v>7</v>
      </c>
      <c r="C129" s="5" t="s">
        <v>175</v>
      </c>
      <c r="D129" s="5" t="s">
        <v>102</v>
      </c>
      <c r="E129" s="6">
        <f>7000+6096.77</f>
        <v>13096.77</v>
      </c>
      <c r="F129" s="7" t="s">
        <v>10</v>
      </c>
      <c r="G129" s="7" t="s">
        <v>11</v>
      </c>
      <c r="H129" s="16"/>
    </row>
    <row r="130" spans="1:8" s="2" customFormat="1" ht="38.25" customHeight="1" x14ac:dyDescent="0.25">
      <c r="A130" s="4">
        <v>121</v>
      </c>
      <c r="B130" s="4" t="s">
        <v>7</v>
      </c>
      <c r="C130" s="5" t="s">
        <v>176</v>
      </c>
      <c r="D130" s="5" t="s">
        <v>124</v>
      </c>
      <c r="E130" s="6">
        <f t="shared" ref="E130:E131" si="23">10000+8709.68</f>
        <v>18709.68</v>
      </c>
      <c r="F130" s="7" t="s">
        <v>10</v>
      </c>
      <c r="G130" s="7" t="s">
        <v>11</v>
      </c>
      <c r="H130" s="16"/>
    </row>
    <row r="131" spans="1:8" s="2" customFormat="1" ht="38.25" customHeight="1" x14ac:dyDescent="0.25">
      <c r="A131" s="4">
        <v>122</v>
      </c>
      <c r="B131" s="4" t="s">
        <v>7</v>
      </c>
      <c r="C131" s="5" t="s">
        <v>177</v>
      </c>
      <c r="D131" s="5" t="s">
        <v>24</v>
      </c>
      <c r="E131" s="6">
        <f t="shared" si="23"/>
        <v>18709.68</v>
      </c>
      <c r="F131" s="7" t="s">
        <v>10</v>
      </c>
      <c r="G131" s="7" t="s">
        <v>11</v>
      </c>
      <c r="H131" s="16"/>
    </row>
    <row r="132" spans="1:8" s="2" customFormat="1" ht="38.25" customHeight="1" x14ac:dyDescent="0.25">
      <c r="A132" s="4">
        <v>123</v>
      </c>
      <c r="B132" s="4" t="s">
        <v>7</v>
      </c>
      <c r="C132" s="5" t="s">
        <v>178</v>
      </c>
      <c r="D132" s="5" t="s">
        <v>44</v>
      </c>
      <c r="E132" s="6">
        <f>6500+5661.29</f>
        <v>12161.29</v>
      </c>
      <c r="F132" s="7" t="s">
        <v>10</v>
      </c>
      <c r="G132" s="7" t="s">
        <v>11</v>
      </c>
      <c r="H132" s="16"/>
    </row>
    <row r="133" spans="1:8" s="2" customFormat="1" ht="38.25" customHeight="1" x14ac:dyDescent="0.25">
      <c r="A133" s="4">
        <v>124</v>
      </c>
      <c r="B133" s="4" t="s">
        <v>7</v>
      </c>
      <c r="C133" s="5" t="s">
        <v>179</v>
      </c>
      <c r="D133" s="5" t="s">
        <v>44</v>
      </c>
      <c r="E133" s="6">
        <f>7000+6096.77</f>
        <v>13096.77</v>
      </c>
      <c r="F133" s="7" t="s">
        <v>10</v>
      </c>
      <c r="G133" s="7" t="s">
        <v>11</v>
      </c>
      <c r="H133" s="16"/>
    </row>
    <row r="134" spans="1:8" s="2" customFormat="1" ht="38.25" customHeight="1" x14ac:dyDescent="0.25">
      <c r="A134" s="4">
        <v>125</v>
      </c>
      <c r="B134" s="4" t="s">
        <v>7</v>
      </c>
      <c r="C134" s="5" t="s">
        <v>180</v>
      </c>
      <c r="D134" s="5" t="s">
        <v>102</v>
      </c>
      <c r="E134" s="6">
        <f>6500+5661.29</f>
        <v>12161.29</v>
      </c>
      <c r="F134" s="7" t="s">
        <v>10</v>
      </c>
      <c r="G134" s="7" t="s">
        <v>11</v>
      </c>
      <c r="H134" s="16"/>
    </row>
    <row r="135" spans="1:8" s="2" customFormat="1" ht="38.25" customHeight="1" x14ac:dyDescent="0.25">
      <c r="A135" s="4">
        <v>126</v>
      </c>
      <c r="B135" s="4" t="s">
        <v>7</v>
      </c>
      <c r="C135" s="5" t="s">
        <v>181</v>
      </c>
      <c r="D135" s="5" t="s">
        <v>75</v>
      </c>
      <c r="E135" s="6">
        <f>12000+10451.61</f>
        <v>22451.61</v>
      </c>
      <c r="F135" s="7" t="s">
        <v>10</v>
      </c>
      <c r="G135" s="7" t="s">
        <v>11</v>
      </c>
      <c r="H135" s="16"/>
    </row>
    <row r="136" spans="1:8" s="2" customFormat="1" ht="38.25" customHeight="1" x14ac:dyDescent="0.25">
      <c r="A136" s="4">
        <v>127</v>
      </c>
      <c r="B136" s="4" t="s">
        <v>7</v>
      </c>
      <c r="C136" s="5" t="s">
        <v>182</v>
      </c>
      <c r="D136" s="5" t="s">
        <v>183</v>
      </c>
      <c r="E136" s="6">
        <f t="shared" ref="E136:E138" si="24">10000+8709.68</f>
        <v>18709.68</v>
      </c>
      <c r="F136" s="7" t="s">
        <v>10</v>
      </c>
      <c r="G136" s="7" t="s">
        <v>11</v>
      </c>
      <c r="H136" s="16"/>
    </row>
    <row r="137" spans="1:8" s="2" customFormat="1" ht="38.25" customHeight="1" x14ac:dyDescent="0.25">
      <c r="A137" s="4">
        <v>128</v>
      </c>
      <c r="B137" s="4" t="s">
        <v>7</v>
      </c>
      <c r="C137" s="5" t="s">
        <v>184</v>
      </c>
      <c r="D137" s="5" t="s">
        <v>110</v>
      </c>
      <c r="E137" s="6">
        <f t="shared" si="24"/>
        <v>18709.68</v>
      </c>
      <c r="F137" s="7" t="s">
        <v>10</v>
      </c>
      <c r="G137" s="7" t="s">
        <v>11</v>
      </c>
      <c r="H137" s="16"/>
    </row>
    <row r="138" spans="1:8" s="2" customFormat="1" ht="38.25" customHeight="1" x14ac:dyDescent="0.25">
      <c r="A138" s="4">
        <v>129</v>
      </c>
      <c r="B138" s="4" t="s">
        <v>7</v>
      </c>
      <c r="C138" s="5" t="s">
        <v>185</v>
      </c>
      <c r="D138" s="5" t="s">
        <v>24</v>
      </c>
      <c r="E138" s="6">
        <f t="shared" si="24"/>
        <v>18709.68</v>
      </c>
      <c r="F138" s="7" t="s">
        <v>10</v>
      </c>
      <c r="G138" s="7" t="s">
        <v>11</v>
      </c>
      <c r="H138" s="16"/>
    </row>
    <row r="139" spans="1:8" s="2" customFormat="1" ht="38.25" customHeight="1" x14ac:dyDescent="0.25">
      <c r="A139" s="4">
        <v>130</v>
      </c>
      <c r="B139" s="4" t="s">
        <v>7</v>
      </c>
      <c r="C139" s="5" t="s">
        <v>186</v>
      </c>
      <c r="D139" s="5" t="s">
        <v>24</v>
      </c>
      <c r="E139" s="6">
        <f>9000+7838.71</f>
        <v>16838.71</v>
      </c>
      <c r="F139" s="7" t="s">
        <v>10</v>
      </c>
      <c r="G139" s="7" t="s">
        <v>11</v>
      </c>
      <c r="H139" s="16"/>
    </row>
    <row r="140" spans="1:8" s="2" customFormat="1" ht="38.25" customHeight="1" x14ac:dyDescent="0.25">
      <c r="A140" s="4">
        <v>131</v>
      </c>
      <c r="B140" s="4" t="s">
        <v>7</v>
      </c>
      <c r="C140" s="5" t="s">
        <v>187</v>
      </c>
      <c r="D140" s="5" t="s">
        <v>24</v>
      </c>
      <c r="E140" s="6">
        <f t="shared" ref="E140:E141" si="25">10000+8709.68</f>
        <v>18709.68</v>
      </c>
      <c r="F140" s="7" t="s">
        <v>10</v>
      </c>
      <c r="G140" s="7" t="s">
        <v>11</v>
      </c>
      <c r="H140" s="16"/>
    </row>
    <row r="141" spans="1:8" s="2" customFormat="1" ht="38.25" customHeight="1" x14ac:dyDescent="0.25">
      <c r="A141" s="4">
        <v>132</v>
      </c>
      <c r="B141" s="4" t="s">
        <v>7</v>
      </c>
      <c r="C141" s="5" t="s">
        <v>188</v>
      </c>
      <c r="D141" s="5" t="s">
        <v>124</v>
      </c>
      <c r="E141" s="6">
        <f t="shared" si="25"/>
        <v>18709.68</v>
      </c>
      <c r="F141" s="7" t="s">
        <v>10</v>
      </c>
      <c r="G141" s="7" t="s">
        <v>11</v>
      </c>
      <c r="H141" s="16"/>
    </row>
    <row r="142" spans="1:8" s="2" customFormat="1" ht="38.25" customHeight="1" x14ac:dyDescent="0.25">
      <c r="A142" s="4">
        <v>133</v>
      </c>
      <c r="B142" s="4" t="s">
        <v>7</v>
      </c>
      <c r="C142" s="5" t="s">
        <v>189</v>
      </c>
      <c r="D142" s="5" t="s">
        <v>17</v>
      </c>
      <c r="E142" s="6">
        <f>7000+6096.77</f>
        <v>13096.77</v>
      </c>
      <c r="F142" s="7" t="s">
        <v>10</v>
      </c>
      <c r="G142" s="7" t="s">
        <v>11</v>
      </c>
      <c r="H142" s="16"/>
    </row>
    <row r="143" spans="1:8" s="2" customFormat="1" ht="38.25" customHeight="1" x14ac:dyDescent="0.25">
      <c r="A143" s="4">
        <v>134</v>
      </c>
      <c r="B143" s="4" t="s">
        <v>7</v>
      </c>
      <c r="C143" s="5" t="s">
        <v>190</v>
      </c>
      <c r="D143" s="5" t="s">
        <v>44</v>
      </c>
      <c r="E143" s="6">
        <f>6500+5661.29</f>
        <v>12161.29</v>
      </c>
      <c r="F143" s="7" t="s">
        <v>10</v>
      </c>
      <c r="G143" s="7" t="s">
        <v>11</v>
      </c>
      <c r="H143" s="16"/>
    </row>
    <row r="144" spans="1:8" s="2" customFormat="1" ht="38.25" customHeight="1" x14ac:dyDescent="0.25">
      <c r="A144" s="4">
        <v>135</v>
      </c>
      <c r="B144" s="4" t="s">
        <v>7</v>
      </c>
      <c r="C144" s="5" t="s">
        <v>191</v>
      </c>
      <c r="D144" s="5" t="s">
        <v>44</v>
      </c>
      <c r="E144" s="6">
        <f>6000+5225.81</f>
        <v>11225.810000000001</v>
      </c>
      <c r="F144" s="7" t="s">
        <v>10</v>
      </c>
      <c r="G144" s="7" t="s">
        <v>11</v>
      </c>
      <c r="H144" s="16"/>
    </row>
    <row r="145" spans="1:8" s="2" customFormat="1" ht="38.25" customHeight="1" x14ac:dyDescent="0.25">
      <c r="A145" s="4">
        <v>136</v>
      </c>
      <c r="B145" s="4" t="s">
        <v>7</v>
      </c>
      <c r="C145" s="5" t="s">
        <v>192</v>
      </c>
      <c r="D145" s="5" t="s">
        <v>115</v>
      </c>
      <c r="E145" s="6">
        <f>6500+5661.29</f>
        <v>12161.29</v>
      </c>
      <c r="F145" s="7" t="s">
        <v>10</v>
      </c>
      <c r="G145" s="7" t="s">
        <v>11</v>
      </c>
      <c r="H145" s="16"/>
    </row>
    <row r="146" spans="1:8" s="2" customFormat="1" ht="38.25" customHeight="1" x14ac:dyDescent="0.25">
      <c r="A146" s="4">
        <v>137</v>
      </c>
      <c r="B146" s="4" t="s">
        <v>7</v>
      </c>
      <c r="C146" s="5" t="s">
        <v>193</v>
      </c>
      <c r="D146" s="5" t="s">
        <v>9</v>
      </c>
      <c r="E146" s="6">
        <f t="shared" ref="E146:E147" si="26">8000+6967.74</f>
        <v>14967.74</v>
      </c>
      <c r="F146" s="7" t="s">
        <v>10</v>
      </c>
      <c r="G146" s="7" t="s">
        <v>11</v>
      </c>
      <c r="H146" s="16"/>
    </row>
    <row r="147" spans="1:8" s="2" customFormat="1" ht="38.25" customHeight="1" x14ac:dyDescent="0.25">
      <c r="A147" s="4">
        <v>138</v>
      </c>
      <c r="B147" s="4" t="s">
        <v>7</v>
      </c>
      <c r="C147" s="5" t="s">
        <v>194</v>
      </c>
      <c r="D147" s="5" t="s">
        <v>160</v>
      </c>
      <c r="E147" s="6">
        <f t="shared" si="26"/>
        <v>14967.74</v>
      </c>
      <c r="F147" s="7" t="s">
        <v>10</v>
      </c>
      <c r="G147" s="7" t="s">
        <v>11</v>
      </c>
      <c r="H147" s="16"/>
    </row>
    <row r="148" spans="1:8" s="2" customFormat="1" ht="38.25" customHeight="1" x14ac:dyDescent="0.25">
      <c r="A148" s="4">
        <v>139</v>
      </c>
      <c r="B148" s="4" t="s">
        <v>7</v>
      </c>
      <c r="C148" s="5" t="s">
        <v>195</v>
      </c>
      <c r="D148" s="5" t="s">
        <v>75</v>
      </c>
      <c r="E148" s="6">
        <f>12000+10451.61</f>
        <v>22451.61</v>
      </c>
      <c r="F148" s="7" t="s">
        <v>10</v>
      </c>
      <c r="G148" s="7" t="s">
        <v>11</v>
      </c>
      <c r="H148" s="16"/>
    </row>
    <row r="149" spans="1:8" s="2" customFormat="1" ht="38.25" customHeight="1" x14ac:dyDescent="0.25">
      <c r="A149" s="4">
        <v>140</v>
      </c>
      <c r="B149" s="4" t="s">
        <v>7</v>
      </c>
      <c r="C149" s="5" t="s">
        <v>196</v>
      </c>
      <c r="D149" s="5" t="s">
        <v>100</v>
      </c>
      <c r="E149" s="6">
        <f>10000+8709.68</f>
        <v>18709.68</v>
      </c>
      <c r="F149" s="7" t="s">
        <v>10</v>
      </c>
      <c r="G149" s="7" t="s">
        <v>11</v>
      </c>
      <c r="H149" s="16"/>
    </row>
    <row r="150" spans="1:8" s="2" customFormat="1" ht="38.25" customHeight="1" x14ac:dyDescent="0.25">
      <c r="A150" s="4">
        <v>141</v>
      </c>
      <c r="B150" s="4" t="s">
        <v>7</v>
      </c>
      <c r="C150" s="5" t="s">
        <v>197</v>
      </c>
      <c r="D150" s="5" t="s">
        <v>44</v>
      </c>
      <c r="E150" s="6">
        <f>8000+6967.74</f>
        <v>14967.74</v>
      </c>
      <c r="F150" s="7" t="s">
        <v>10</v>
      </c>
      <c r="G150" s="7" t="s">
        <v>11</v>
      </c>
      <c r="H150" s="16"/>
    </row>
    <row r="151" spans="1:8" s="2" customFormat="1" ht="38.25" customHeight="1" x14ac:dyDescent="0.25">
      <c r="A151" s="4">
        <v>142</v>
      </c>
      <c r="B151" s="4" t="s">
        <v>7</v>
      </c>
      <c r="C151" s="5" t="s">
        <v>198</v>
      </c>
      <c r="D151" s="5" t="s">
        <v>9</v>
      </c>
      <c r="E151" s="6">
        <f>6500+5661.29</f>
        <v>12161.29</v>
      </c>
      <c r="F151" s="7" t="s">
        <v>10</v>
      </c>
      <c r="G151" s="7" t="s">
        <v>11</v>
      </c>
      <c r="H151" s="16"/>
    </row>
    <row r="152" spans="1:8" s="2" customFormat="1" ht="38.25" customHeight="1" x14ac:dyDescent="0.25">
      <c r="A152" s="4">
        <v>143</v>
      </c>
      <c r="B152" s="4" t="s">
        <v>7</v>
      </c>
      <c r="C152" s="5" t="s">
        <v>199</v>
      </c>
      <c r="D152" s="5" t="s">
        <v>44</v>
      </c>
      <c r="E152" s="6">
        <f>7000+6096.77</f>
        <v>13096.77</v>
      </c>
      <c r="F152" s="7" t="s">
        <v>10</v>
      </c>
      <c r="G152" s="7" t="s">
        <v>11</v>
      </c>
      <c r="H152" s="16"/>
    </row>
    <row r="153" spans="1:8" s="2" customFormat="1" ht="38.25" customHeight="1" x14ac:dyDescent="0.25">
      <c r="A153" s="4">
        <v>144</v>
      </c>
      <c r="B153" s="4" t="s">
        <v>7</v>
      </c>
      <c r="C153" s="5" t="s">
        <v>200</v>
      </c>
      <c r="D153" s="5" t="s">
        <v>44</v>
      </c>
      <c r="E153" s="6">
        <f t="shared" ref="E153:E154" si="27">6500+5661.29</f>
        <v>12161.29</v>
      </c>
      <c r="F153" s="7" t="s">
        <v>10</v>
      </c>
      <c r="G153" s="7" t="s">
        <v>11</v>
      </c>
      <c r="H153" s="16"/>
    </row>
    <row r="154" spans="1:8" s="2" customFormat="1" ht="38.25" customHeight="1" x14ac:dyDescent="0.25">
      <c r="A154" s="4">
        <v>145</v>
      </c>
      <c r="B154" s="4" t="s">
        <v>7</v>
      </c>
      <c r="C154" s="5" t="s">
        <v>201</v>
      </c>
      <c r="D154" s="5" t="s">
        <v>44</v>
      </c>
      <c r="E154" s="6">
        <f t="shared" si="27"/>
        <v>12161.29</v>
      </c>
      <c r="F154" s="7" t="s">
        <v>10</v>
      </c>
      <c r="G154" s="7" t="s">
        <v>11</v>
      </c>
      <c r="H154" s="16"/>
    </row>
    <row r="155" spans="1:8" s="2" customFormat="1" ht="38.25" customHeight="1" x14ac:dyDescent="0.25">
      <c r="A155" s="4">
        <v>146</v>
      </c>
      <c r="B155" s="4" t="s">
        <v>7</v>
      </c>
      <c r="C155" s="5" t="s">
        <v>202</v>
      </c>
      <c r="D155" s="5" t="s">
        <v>40</v>
      </c>
      <c r="E155" s="6">
        <f>9000+7838.71</f>
        <v>16838.71</v>
      </c>
      <c r="F155" s="7" t="s">
        <v>10</v>
      </c>
      <c r="G155" s="7" t="s">
        <v>11</v>
      </c>
      <c r="H155" s="16"/>
    </row>
    <row r="156" spans="1:8" s="2" customFormat="1" ht="38.25" customHeight="1" x14ac:dyDescent="0.25">
      <c r="A156" s="4">
        <v>147</v>
      </c>
      <c r="B156" s="4" t="s">
        <v>7</v>
      </c>
      <c r="C156" s="5" t="s">
        <v>203</v>
      </c>
      <c r="D156" s="5" t="s">
        <v>102</v>
      </c>
      <c r="E156" s="6">
        <f t="shared" ref="E156:E157" si="28">6500+5661.29</f>
        <v>12161.29</v>
      </c>
      <c r="F156" s="7" t="s">
        <v>10</v>
      </c>
      <c r="G156" s="7" t="s">
        <v>11</v>
      </c>
      <c r="H156" s="16"/>
    </row>
    <row r="157" spans="1:8" s="2" customFormat="1" ht="38.25" customHeight="1" x14ac:dyDescent="0.25">
      <c r="A157" s="4">
        <v>148</v>
      </c>
      <c r="B157" s="4" t="s">
        <v>7</v>
      </c>
      <c r="C157" s="5" t="s">
        <v>204</v>
      </c>
      <c r="D157" s="5" t="s">
        <v>44</v>
      </c>
      <c r="E157" s="6">
        <f t="shared" si="28"/>
        <v>12161.29</v>
      </c>
      <c r="F157" s="7" t="s">
        <v>10</v>
      </c>
      <c r="G157" s="7" t="s">
        <v>11</v>
      </c>
      <c r="H157" s="16"/>
    </row>
    <row r="158" spans="1:8" s="2" customFormat="1" ht="38.25" customHeight="1" x14ac:dyDescent="0.25">
      <c r="A158" s="4">
        <v>149</v>
      </c>
      <c r="B158" s="4" t="s">
        <v>7</v>
      </c>
      <c r="C158" s="5" t="s">
        <v>205</v>
      </c>
      <c r="D158" s="5" t="s">
        <v>124</v>
      </c>
      <c r="E158" s="6">
        <f>9000+7838.71</f>
        <v>16838.71</v>
      </c>
      <c r="F158" s="7" t="s">
        <v>10</v>
      </c>
      <c r="G158" s="7" t="s">
        <v>11</v>
      </c>
      <c r="H158" s="16"/>
    </row>
    <row r="159" spans="1:8" s="2" customFormat="1" ht="38.25" customHeight="1" x14ac:dyDescent="0.25">
      <c r="A159" s="4">
        <v>150</v>
      </c>
      <c r="B159" s="4" t="s">
        <v>7</v>
      </c>
      <c r="C159" s="5" t="s">
        <v>206</v>
      </c>
      <c r="D159" s="5" t="s">
        <v>102</v>
      </c>
      <c r="E159" s="6">
        <f t="shared" ref="E159:E160" si="29">6500+5661.29</f>
        <v>12161.29</v>
      </c>
      <c r="F159" s="7" t="s">
        <v>10</v>
      </c>
      <c r="G159" s="7" t="s">
        <v>11</v>
      </c>
      <c r="H159" s="16"/>
    </row>
    <row r="160" spans="1:8" s="2" customFormat="1" ht="38.25" customHeight="1" x14ac:dyDescent="0.25">
      <c r="A160" s="4">
        <v>151</v>
      </c>
      <c r="B160" s="4" t="s">
        <v>7</v>
      </c>
      <c r="C160" s="5" t="s">
        <v>207</v>
      </c>
      <c r="D160" s="5" t="s">
        <v>173</v>
      </c>
      <c r="E160" s="6">
        <f t="shared" si="29"/>
        <v>12161.29</v>
      </c>
      <c r="F160" s="7" t="s">
        <v>10</v>
      </c>
      <c r="G160" s="7" t="s">
        <v>11</v>
      </c>
      <c r="H160" s="16"/>
    </row>
    <row r="161" spans="1:8" s="2" customFormat="1" ht="38.25" customHeight="1" x14ac:dyDescent="0.25">
      <c r="A161" s="4">
        <v>152</v>
      </c>
      <c r="B161" s="4" t="s">
        <v>7</v>
      </c>
      <c r="C161" s="5" t="s">
        <v>208</v>
      </c>
      <c r="D161" s="5" t="s">
        <v>24</v>
      </c>
      <c r="E161" s="6">
        <f>11000+9580.65</f>
        <v>20580.650000000001</v>
      </c>
      <c r="F161" s="7" t="s">
        <v>10</v>
      </c>
      <c r="G161" s="7" t="s">
        <v>11</v>
      </c>
      <c r="H161" s="16"/>
    </row>
    <row r="162" spans="1:8" s="2" customFormat="1" ht="38.25" customHeight="1" x14ac:dyDescent="0.25">
      <c r="A162" s="4">
        <v>153</v>
      </c>
      <c r="B162" s="4" t="s">
        <v>7</v>
      </c>
      <c r="C162" s="5" t="s">
        <v>209</v>
      </c>
      <c r="D162" s="5" t="s">
        <v>75</v>
      </c>
      <c r="E162" s="6">
        <f>12000+10451.61</f>
        <v>22451.61</v>
      </c>
      <c r="F162" s="7" t="s">
        <v>10</v>
      </c>
      <c r="G162" s="7" t="s">
        <v>11</v>
      </c>
      <c r="H162" s="16"/>
    </row>
    <row r="163" spans="1:8" s="2" customFormat="1" ht="38.25" customHeight="1" x14ac:dyDescent="0.25">
      <c r="A163" s="4">
        <v>154</v>
      </c>
      <c r="B163" s="4" t="s">
        <v>7</v>
      </c>
      <c r="C163" s="5" t="s">
        <v>210</v>
      </c>
      <c r="D163" s="5" t="s">
        <v>160</v>
      </c>
      <c r="E163" s="6">
        <f>6500+5661.29</f>
        <v>12161.29</v>
      </c>
      <c r="F163" s="7" t="s">
        <v>10</v>
      </c>
      <c r="G163" s="7" t="s">
        <v>11</v>
      </c>
      <c r="H163" s="16"/>
    </row>
    <row r="164" spans="1:8" s="2" customFormat="1" ht="38.25" customHeight="1" x14ac:dyDescent="0.25">
      <c r="A164" s="4">
        <v>155</v>
      </c>
      <c r="B164" s="4" t="s">
        <v>7</v>
      </c>
      <c r="C164" s="5" t="s">
        <v>211</v>
      </c>
      <c r="D164" s="5" t="s">
        <v>212</v>
      </c>
      <c r="E164" s="6">
        <f>8000+6967.74</f>
        <v>14967.74</v>
      </c>
      <c r="F164" s="7" t="s">
        <v>10</v>
      </c>
      <c r="G164" s="7" t="s">
        <v>11</v>
      </c>
      <c r="H164" s="16"/>
    </row>
    <row r="165" spans="1:8" s="2" customFormat="1" ht="38.25" customHeight="1" x14ac:dyDescent="0.25">
      <c r="A165" s="4">
        <v>156</v>
      </c>
      <c r="B165" s="4" t="s">
        <v>7</v>
      </c>
      <c r="C165" s="5" t="s">
        <v>213</v>
      </c>
      <c r="D165" s="5" t="s">
        <v>214</v>
      </c>
      <c r="E165" s="6">
        <f>9000+7838.71</f>
        <v>16838.71</v>
      </c>
      <c r="F165" s="7" t="s">
        <v>10</v>
      </c>
      <c r="G165" s="7" t="s">
        <v>11</v>
      </c>
      <c r="H165" s="16"/>
    </row>
    <row r="166" spans="1:8" s="2" customFormat="1" ht="38.25" customHeight="1" x14ac:dyDescent="0.25">
      <c r="A166" s="4">
        <v>157</v>
      </c>
      <c r="B166" s="4" t="s">
        <v>7</v>
      </c>
      <c r="C166" s="5" t="s">
        <v>215</v>
      </c>
      <c r="D166" s="5" t="s">
        <v>40</v>
      </c>
      <c r="E166" s="6">
        <f>10000+8709.68</f>
        <v>18709.68</v>
      </c>
      <c r="F166" s="7" t="s">
        <v>10</v>
      </c>
      <c r="G166" s="7" t="s">
        <v>11</v>
      </c>
      <c r="H166" s="16"/>
    </row>
    <row r="167" spans="1:8" s="2" customFormat="1" ht="38.25" customHeight="1" x14ac:dyDescent="0.25">
      <c r="A167" s="4">
        <v>158</v>
      </c>
      <c r="B167" s="4" t="s">
        <v>7</v>
      </c>
      <c r="C167" s="5" t="s">
        <v>216</v>
      </c>
      <c r="D167" s="5" t="s">
        <v>102</v>
      </c>
      <c r="E167" s="6">
        <f>6500+5661.29</f>
        <v>12161.29</v>
      </c>
      <c r="F167" s="7" t="s">
        <v>10</v>
      </c>
      <c r="G167" s="7" t="s">
        <v>11</v>
      </c>
      <c r="H167" s="16"/>
    </row>
    <row r="168" spans="1:8" s="2" customFormat="1" ht="38.25" customHeight="1" x14ac:dyDescent="0.25">
      <c r="A168" s="4">
        <v>159</v>
      </c>
      <c r="B168" s="4" t="s">
        <v>7</v>
      </c>
      <c r="C168" s="5" t="s">
        <v>217</v>
      </c>
      <c r="D168" s="5" t="s">
        <v>44</v>
      </c>
      <c r="E168" s="6">
        <f>7000+6096.77</f>
        <v>13096.77</v>
      </c>
      <c r="F168" s="7" t="s">
        <v>10</v>
      </c>
      <c r="G168" s="7" t="s">
        <v>11</v>
      </c>
      <c r="H168" s="16"/>
    </row>
    <row r="169" spans="1:8" s="2" customFormat="1" ht="38.25" customHeight="1" x14ac:dyDescent="0.25">
      <c r="A169" s="4">
        <v>160</v>
      </c>
      <c r="B169" s="4" t="s">
        <v>7</v>
      </c>
      <c r="C169" s="5" t="s">
        <v>218</v>
      </c>
      <c r="D169" s="5" t="s">
        <v>102</v>
      </c>
      <c r="E169" s="6">
        <f>6000+5225.81</f>
        <v>11225.810000000001</v>
      </c>
      <c r="F169" s="7" t="s">
        <v>10</v>
      </c>
      <c r="G169" s="7" t="s">
        <v>11</v>
      </c>
      <c r="H169" s="16"/>
    </row>
    <row r="170" spans="1:8" s="2" customFormat="1" ht="38.25" customHeight="1" x14ac:dyDescent="0.25">
      <c r="A170" s="4">
        <v>161</v>
      </c>
      <c r="B170" s="4" t="s">
        <v>7</v>
      </c>
      <c r="C170" s="5" t="s">
        <v>219</v>
      </c>
      <c r="D170" s="5" t="s">
        <v>160</v>
      </c>
      <c r="E170" s="6">
        <f>7000+6096.77</f>
        <v>13096.77</v>
      </c>
      <c r="F170" s="7" t="s">
        <v>10</v>
      </c>
      <c r="G170" s="7" t="s">
        <v>11</v>
      </c>
      <c r="H170" s="16"/>
    </row>
    <row r="171" spans="1:8" s="2" customFormat="1" ht="38.25" customHeight="1" x14ac:dyDescent="0.25">
      <c r="A171" s="4">
        <v>162</v>
      </c>
      <c r="B171" s="4" t="s">
        <v>7</v>
      </c>
      <c r="C171" s="5" t="s">
        <v>220</v>
      </c>
      <c r="D171" s="5" t="s">
        <v>221</v>
      </c>
      <c r="E171" s="6">
        <f>6500+5661.29</f>
        <v>12161.29</v>
      </c>
      <c r="F171" s="7" t="s">
        <v>10</v>
      </c>
      <c r="G171" s="7" t="s">
        <v>11</v>
      </c>
      <c r="H171" s="16"/>
    </row>
    <row r="172" spans="1:8" s="2" customFormat="1" ht="38.25" customHeight="1" x14ac:dyDescent="0.25">
      <c r="A172" s="4">
        <v>163</v>
      </c>
      <c r="B172" s="4" t="s">
        <v>7</v>
      </c>
      <c r="C172" s="5" t="s">
        <v>222</v>
      </c>
      <c r="D172" s="5" t="s">
        <v>40</v>
      </c>
      <c r="E172" s="6">
        <f>10000+8709.68</f>
        <v>18709.68</v>
      </c>
      <c r="F172" s="7" t="s">
        <v>10</v>
      </c>
      <c r="G172" s="7" t="s">
        <v>11</v>
      </c>
      <c r="H172" s="16"/>
    </row>
    <row r="173" spans="1:8" s="2" customFormat="1" ht="38.25" customHeight="1" x14ac:dyDescent="0.25">
      <c r="A173" s="4">
        <v>164</v>
      </c>
      <c r="B173" s="4" t="s">
        <v>7</v>
      </c>
      <c r="C173" s="5" t="s">
        <v>223</v>
      </c>
      <c r="D173" s="5" t="s">
        <v>17</v>
      </c>
      <c r="E173" s="6">
        <f>7000+6096.77</f>
        <v>13096.77</v>
      </c>
      <c r="F173" s="7" t="s">
        <v>10</v>
      </c>
      <c r="G173" s="7" t="s">
        <v>11</v>
      </c>
      <c r="H173" s="16"/>
    </row>
    <row r="174" spans="1:8" s="2" customFormat="1" ht="38.25" customHeight="1" x14ac:dyDescent="0.25">
      <c r="A174" s="4">
        <v>165</v>
      </c>
      <c r="B174" s="4" t="s">
        <v>7</v>
      </c>
      <c r="C174" s="5" t="s">
        <v>224</v>
      </c>
      <c r="D174" s="5" t="s">
        <v>75</v>
      </c>
      <c r="E174" s="6">
        <f>10000+8709.68</f>
        <v>18709.68</v>
      </c>
      <c r="F174" s="7" t="s">
        <v>10</v>
      </c>
      <c r="G174" s="7" t="s">
        <v>11</v>
      </c>
      <c r="H174" s="16"/>
    </row>
    <row r="175" spans="1:8" s="2" customFormat="1" ht="38.25" customHeight="1" x14ac:dyDescent="0.25">
      <c r="A175" s="4">
        <v>166</v>
      </c>
      <c r="B175" s="4" t="s">
        <v>7</v>
      </c>
      <c r="C175" s="5" t="s">
        <v>225</v>
      </c>
      <c r="D175" s="5" t="s">
        <v>226</v>
      </c>
      <c r="E175" s="6">
        <f t="shared" ref="E175:E178" si="30">6500+5661.29</f>
        <v>12161.29</v>
      </c>
      <c r="F175" s="7" t="s">
        <v>10</v>
      </c>
      <c r="G175" s="7" t="s">
        <v>11</v>
      </c>
      <c r="H175" s="16"/>
    </row>
    <row r="176" spans="1:8" s="2" customFormat="1" ht="38.25" customHeight="1" x14ac:dyDescent="0.25">
      <c r="A176" s="4">
        <v>167</v>
      </c>
      <c r="B176" s="4" t="s">
        <v>7</v>
      </c>
      <c r="C176" s="5" t="s">
        <v>227</v>
      </c>
      <c r="D176" s="5" t="s">
        <v>102</v>
      </c>
      <c r="E176" s="6">
        <f t="shared" si="30"/>
        <v>12161.29</v>
      </c>
      <c r="F176" s="7" t="s">
        <v>10</v>
      </c>
      <c r="G176" s="7" t="s">
        <v>11</v>
      </c>
      <c r="H176" s="16"/>
    </row>
    <row r="177" spans="1:8" s="2" customFormat="1" ht="38.25" customHeight="1" x14ac:dyDescent="0.25">
      <c r="A177" s="4">
        <v>168</v>
      </c>
      <c r="B177" s="4" t="s">
        <v>7</v>
      </c>
      <c r="C177" s="5" t="s">
        <v>228</v>
      </c>
      <c r="D177" s="5" t="s">
        <v>133</v>
      </c>
      <c r="E177" s="6">
        <f t="shared" si="30"/>
        <v>12161.29</v>
      </c>
      <c r="F177" s="7" t="s">
        <v>10</v>
      </c>
      <c r="G177" s="7" t="s">
        <v>11</v>
      </c>
      <c r="H177" s="16"/>
    </row>
    <row r="178" spans="1:8" s="2" customFormat="1" ht="38.25" customHeight="1" x14ac:dyDescent="0.25">
      <c r="A178" s="4">
        <v>169</v>
      </c>
      <c r="B178" s="4" t="s">
        <v>7</v>
      </c>
      <c r="C178" s="5" t="s">
        <v>229</v>
      </c>
      <c r="D178" s="5" t="s">
        <v>221</v>
      </c>
      <c r="E178" s="6">
        <f t="shared" si="30"/>
        <v>12161.29</v>
      </c>
      <c r="F178" s="7" t="s">
        <v>10</v>
      </c>
      <c r="G178" s="7" t="s">
        <v>11</v>
      </c>
      <c r="H178" s="16"/>
    </row>
    <row r="179" spans="1:8" s="2" customFormat="1" ht="38.25" customHeight="1" x14ac:dyDescent="0.25">
      <c r="A179" s="4">
        <v>170</v>
      </c>
      <c r="B179" s="4" t="s">
        <v>7</v>
      </c>
      <c r="C179" s="5" t="s">
        <v>230</v>
      </c>
      <c r="D179" s="5" t="s">
        <v>231</v>
      </c>
      <c r="E179" s="6">
        <f>10000+8709.68</f>
        <v>18709.68</v>
      </c>
      <c r="F179" s="7" t="s">
        <v>10</v>
      </c>
      <c r="G179" s="7" t="s">
        <v>11</v>
      </c>
      <c r="H179" s="16"/>
    </row>
    <row r="180" spans="1:8" s="2" customFormat="1" ht="38.25" customHeight="1" x14ac:dyDescent="0.25">
      <c r="A180" s="4">
        <v>171</v>
      </c>
      <c r="B180" s="4" t="s">
        <v>7</v>
      </c>
      <c r="C180" s="5" t="s">
        <v>232</v>
      </c>
      <c r="D180" s="5" t="s">
        <v>102</v>
      </c>
      <c r="E180" s="6">
        <f>6500+5661.29</f>
        <v>12161.29</v>
      </c>
      <c r="F180" s="7" t="s">
        <v>10</v>
      </c>
      <c r="G180" s="7" t="s">
        <v>11</v>
      </c>
      <c r="H180" s="16"/>
    </row>
    <row r="181" spans="1:8" s="2" customFormat="1" ht="38.25" customHeight="1" x14ac:dyDescent="0.25">
      <c r="A181" s="4">
        <v>172</v>
      </c>
      <c r="B181" s="4" t="s">
        <v>7</v>
      </c>
      <c r="C181" s="5" t="s">
        <v>233</v>
      </c>
      <c r="D181" s="9" t="s">
        <v>22</v>
      </c>
      <c r="E181" s="6">
        <f>10000+8709.68</f>
        <v>18709.68</v>
      </c>
      <c r="F181" s="7" t="s">
        <v>10</v>
      </c>
      <c r="G181" s="7" t="s">
        <v>11</v>
      </c>
      <c r="H181" s="16"/>
    </row>
    <row r="182" spans="1:8" s="2" customFormat="1" ht="38.25" customHeight="1" x14ac:dyDescent="0.25">
      <c r="A182" s="4">
        <v>173</v>
      </c>
      <c r="B182" s="4" t="s">
        <v>7</v>
      </c>
      <c r="C182" s="5" t="s">
        <v>234</v>
      </c>
      <c r="D182" s="5" t="s">
        <v>226</v>
      </c>
      <c r="E182" s="6">
        <f>7000+6096.77</f>
        <v>13096.77</v>
      </c>
      <c r="F182" s="7" t="s">
        <v>10</v>
      </c>
      <c r="G182" s="7" t="s">
        <v>11</v>
      </c>
      <c r="H182" s="16"/>
    </row>
    <row r="183" spans="1:8" s="2" customFormat="1" ht="38.25" customHeight="1" x14ac:dyDescent="0.25">
      <c r="A183" s="4">
        <v>174</v>
      </c>
      <c r="B183" s="4" t="s">
        <v>7</v>
      </c>
      <c r="C183" s="5" t="s">
        <v>235</v>
      </c>
      <c r="D183" s="5" t="s">
        <v>231</v>
      </c>
      <c r="E183" s="6">
        <f>10000+8709.68</f>
        <v>18709.68</v>
      </c>
      <c r="F183" s="7" t="s">
        <v>10</v>
      </c>
      <c r="G183" s="7" t="s">
        <v>11</v>
      </c>
      <c r="H183" s="16"/>
    </row>
    <row r="184" spans="1:8" s="2" customFormat="1" ht="38.25" customHeight="1" x14ac:dyDescent="0.25">
      <c r="A184" s="4">
        <v>175</v>
      </c>
      <c r="B184" s="4" t="s">
        <v>7</v>
      </c>
      <c r="C184" s="5" t="s">
        <v>236</v>
      </c>
      <c r="D184" s="5" t="s">
        <v>226</v>
      </c>
      <c r="E184" s="6">
        <f>6500+5661.29</f>
        <v>12161.29</v>
      </c>
      <c r="F184" s="7" t="s">
        <v>10</v>
      </c>
      <c r="G184" s="7" t="s">
        <v>11</v>
      </c>
      <c r="H184" s="16"/>
    </row>
    <row r="185" spans="1:8" s="2" customFormat="1" ht="38.25" customHeight="1" x14ac:dyDescent="0.25">
      <c r="A185" s="4">
        <v>176</v>
      </c>
      <c r="B185" s="4" t="s">
        <v>7</v>
      </c>
      <c r="C185" s="5" t="s">
        <v>237</v>
      </c>
      <c r="D185" s="5" t="s">
        <v>115</v>
      </c>
      <c r="E185" s="6">
        <f>7000+6096.77</f>
        <v>13096.77</v>
      </c>
      <c r="F185" s="7" t="s">
        <v>10</v>
      </c>
      <c r="G185" s="7" t="s">
        <v>11</v>
      </c>
      <c r="H185" s="16"/>
    </row>
    <row r="186" spans="1:8" s="2" customFormat="1" ht="38.25" customHeight="1" x14ac:dyDescent="0.25">
      <c r="A186" s="4">
        <v>177</v>
      </c>
      <c r="B186" s="4" t="s">
        <v>7</v>
      </c>
      <c r="C186" s="5" t="s">
        <v>238</v>
      </c>
      <c r="D186" s="5" t="s">
        <v>44</v>
      </c>
      <c r="E186" s="6">
        <f>6500+5661.29</f>
        <v>12161.29</v>
      </c>
      <c r="F186" s="7" t="s">
        <v>10</v>
      </c>
      <c r="G186" s="7" t="s">
        <v>11</v>
      </c>
      <c r="H186" s="16"/>
    </row>
    <row r="187" spans="1:8" s="2" customFormat="1" ht="38.25" customHeight="1" x14ac:dyDescent="0.25">
      <c r="A187" s="4">
        <v>178</v>
      </c>
      <c r="B187" s="4" t="s">
        <v>7</v>
      </c>
      <c r="C187" s="5" t="s">
        <v>239</v>
      </c>
      <c r="D187" s="5" t="s">
        <v>102</v>
      </c>
      <c r="E187" s="6">
        <f t="shared" ref="E187:E188" si="31">7000+6096.77</f>
        <v>13096.77</v>
      </c>
      <c r="F187" s="7" t="s">
        <v>10</v>
      </c>
      <c r="G187" s="7" t="s">
        <v>11</v>
      </c>
      <c r="H187" s="16"/>
    </row>
    <row r="188" spans="1:8" s="2" customFormat="1" ht="38.25" customHeight="1" x14ac:dyDescent="0.25">
      <c r="A188" s="4">
        <v>179</v>
      </c>
      <c r="B188" s="4" t="s">
        <v>7</v>
      </c>
      <c r="C188" s="5" t="s">
        <v>240</v>
      </c>
      <c r="D188" s="5" t="s">
        <v>44</v>
      </c>
      <c r="E188" s="6">
        <f t="shared" si="31"/>
        <v>13096.77</v>
      </c>
      <c r="F188" s="7" t="s">
        <v>10</v>
      </c>
      <c r="G188" s="7" t="s">
        <v>11</v>
      </c>
      <c r="H188" s="16"/>
    </row>
    <row r="189" spans="1:8" s="2" customFormat="1" ht="38.25" customHeight="1" x14ac:dyDescent="0.25">
      <c r="A189" s="4">
        <v>180</v>
      </c>
      <c r="B189" s="4" t="s">
        <v>7</v>
      </c>
      <c r="C189" s="5" t="s">
        <v>241</v>
      </c>
      <c r="D189" s="5" t="s">
        <v>17</v>
      </c>
      <c r="E189" s="6">
        <f>8000+6967.74</f>
        <v>14967.74</v>
      </c>
      <c r="F189" s="7" t="s">
        <v>10</v>
      </c>
      <c r="G189" s="7" t="s">
        <v>11</v>
      </c>
      <c r="H189" s="16"/>
    </row>
    <row r="190" spans="1:8" s="2" customFormat="1" ht="38.25" customHeight="1" x14ac:dyDescent="0.25">
      <c r="A190" s="4">
        <v>181</v>
      </c>
      <c r="B190" s="4" t="s">
        <v>7</v>
      </c>
      <c r="C190" s="5" t="s">
        <v>242</v>
      </c>
      <c r="D190" s="5" t="s">
        <v>243</v>
      </c>
      <c r="E190" s="6">
        <f>10000+8709.68</f>
        <v>18709.68</v>
      </c>
      <c r="F190" s="7" t="s">
        <v>10</v>
      </c>
      <c r="G190" s="7" t="s">
        <v>11</v>
      </c>
      <c r="H190" s="16"/>
    </row>
    <row r="191" spans="1:8" s="2" customFormat="1" ht="38.25" customHeight="1" x14ac:dyDescent="0.25">
      <c r="A191" s="4">
        <v>182</v>
      </c>
      <c r="B191" s="4" t="s">
        <v>7</v>
      </c>
      <c r="C191" s="5" t="s">
        <v>244</v>
      </c>
      <c r="D191" s="5" t="s">
        <v>9</v>
      </c>
      <c r="E191" s="6">
        <f t="shared" ref="E191:E192" si="32">7000+6096.77</f>
        <v>13096.77</v>
      </c>
      <c r="F191" s="7" t="s">
        <v>10</v>
      </c>
      <c r="G191" s="7" t="s">
        <v>11</v>
      </c>
      <c r="H191" s="16"/>
    </row>
    <row r="192" spans="1:8" s="2" customFormat="1" ht="38.25" customHeight="1" x14ac:dyDescent="0.25">
      <c r="A192" s="4">
        <v>183</v>
      </c>
      <c r="B192" s="4" t="s">
        <v>7</v>
      </c>
      <c r="C192" s="5" t="s">
        <v>245</v>
      </c>
      <c r="D192" s="5" t="s">
        <v>173</v>
      </c>
      <c r="E192" s="6">
        <f t="shared" si="32"/>
        <v>13096.77</v>
      </c>
      <c r="F192" s="7" t="s">
        <v>10</v>
      </c>
      <c r="G192" s="7" t="s">
        <v>11</v>
      </c>
      <c r="H192" s="16"/>
    </row>
    <row r="193" spans="1:12" s="2" customFormat="1" ht="38.25" customHeight="1" x14ac:dyDescent="0.25">
      <c r="A193" s="4">
        <v>184</v>
      </c>
      <c r="B193" s="4" t="s">
        <v>7</v>
      </c>
      <c r="C193" s="5" t="s">
        <v>246</v>
      </c>
      <c r="D193" s="5" t="s">
        <v>247</v>
      </c>
      <c r="E193" s="6">
        <f t="shared" ref="E193:E194" si="33">10000+8709.68</f>
        <v>18709.68</v>
      </c>
      <c r="F193" s="7" t="s">
        <v>10</v>
      </c>
      <c r="G193" s="7" t="s">
        <v>11</v>
      </c>
      <c r="H193" s="16"/>
    </row>
    <row r="194" spans="1:12" s="2" customFormat="1" ht="38.25" customHeight="1" x14ac:dyDescent="0.25">
      <c r="A194" s="4">
        <v>185</v>
      </c>
      <c r="B194" s="4" t="s">
        <v>7</v>
      </c>
      <c r="C194" s="5" t="s">
        <v>248</v>
      </c>
      <c r="D194" s="5" t="s">
        <v>247</v>
      </c>
      <c r="E194" s="6">
        <f t="shared" si="33"/>
        <v>18709.68</v>
      </c>
      <c r="F194" s="7" t="s">
        <v>10</v>
      </c>
      <c r="G194" s="7" t="s">
        <v>11</v>
      </c>
      <c r="H194" s="16"/>
    </row>
    <row r="195" spans="1:12" s="2" customFormat="1" ht="38.25" customHeight="1" x14ac:dyDescent="0.25">
      <c r="A195" s="4">
        <v>186</v>
      </c>
      <c r="B195" s="4" t="s">
        <v>7</v>
      </c>
      <c r="C195" s="5" t="s">
        <v>249</v>
      </c>
      <c r="D195" s="5" t="s">
        <v>9</v>
      </c>
      <c r="E195" s="6">
        <f>6500+5661.29</f>
        <v>12161.29</v>
      </c>
      <c r="F195" s="7" t="s">
        <v>10</v>
      </c>
      <c r="G195" s="7" t="s">
        <v>11</v>
      </c>
      <c r="H195" s="16"/>
    </row>
    <row r="196" spans="1:12" s="2" customFormat="1" ht="38.25" customHeight="1" x14ac:dyDescent="0.25">
      <c r="A196" s="4">
        <v>187</v>
      </c>
      <c r="B196" s="4" t="s">
        <v>7</v>
      </c>
      <c r="C196" s="5" t="s">
        <v>250</v>
      </c>
      <c r="D196" s="5" t="s">
        <v>97</v>
      </c>
      <c r="E196" s="6">
        <f>10000+8709.68</f>
        <v>18709.68</v>
      </c>
      <c r="F196" s="7" t="s">
        <v>10</v>
      </c>
      <c r="G196" s="7" t="s">
        <v>11</v>
      </c>
      <c r="H196" s="16"/>
    </row>
    <row r="197" spans="1:12" s="2" customFormat="1" ht="38.25" customHeight="1" x14ac:dyDescent="0.25">
      <c r="A197" s="4">
        <v>188</v>
      </c>
      <c r="B197" s="4" t="s">
        <v>7</v>
      </c>
      <c r="C197" s="5" t="s">
        <v>251</v>
      </c>
      <c r="D197" s="5" t="s">
        <v>90</v>
      </c>
      <c r="E197" s="6">
        <f>6500+5661.29</f>
        <v>12161.29</v>
      </c>
      <c r="F197" s="7" t="s">
        <v>10</v>
      </c>
      <c r="G197" s="7" t="s">
        <v>11</v>
      </c>
      <c r="H197" s="16"/>
    </row>
    <row r="198" spans="1:12" s="2" customFormat="1" ht="38.25" customHeight="1" x14ac:dyDescent="0.25">
      <c r="A198" s="4">
        <v>189</v>
      </c>
      <c r="B198" s="4" t="s">
        <v>7</v>
      </c>
      <c r="C198" s="5" t="s">
        <v>252</v>
      </c>
      <c r="D198" s="5" t="s">
        <v>115</v>
      </c>
      <c r="E198" s="6">
        <f t="shared" ref="E198:E199" si="34">8000+6967.74</f>
        <v>14967.74</v>
      </c>
      <c r="F198" s="7" t="s">
        <v>10</v>
      </c>
      <c r="G198" s="7" t="s">
        <v>11</v>
      </c>
      <c r="H198" s="16"/>
      <c r="L198" s="13"/>
    </row>
    <row r="199" spans="1:12" s="2" customFormat="1" ht="38.25" customHeight="1" x14ac:dyDescent="0.25">
      <c r="A199" s="4">
        <v>190</v>
      </c>
      <c r="B199" s="4" t="s">
        <v>7</v>
      </c>
      <c r="C199" s="5" t="s">
        <v>253</v>
      </c>
      <c r="D199" s="5" t="s">
        <v>226</v>
      </c>
      <c r="E199" s="6">
        <f t="shared" si="34"/>
        <v>14967.74</v>
      </c>
      <c r="F199" s="7" t="s">
        <v>10</v>
      </c>
      <c r="G199" s="7" t="s">
        <v>11</v>
      </c>
      <c r="H199" s="16"/>
    </row>
    <row r="200" spans="1:12" s="2" customFormat="1" ht="38.25" customHeight="1" x14ac:dyDescent="0.25">
      <c r="A200" s="4">
        <v>191</v>
      </c>
      <c r="B200" s="4" t="s">
        <v>7</v>
      </c>
      <c r="C200" s="5" t="s">
        <v>254</v>
      </c>
      <c r="D200" s="5" t="s">
        <v>75</v>
      </c>
      <c r="E200" s="6">
        <f>10000+8709.68</f>
        <v>18709.68</v>
      </c>
      <c r="F200" s="7" t="s">
        <v>10</v>
      </c>
      <c r="G200" s="7" t="s">
        <v>11</v>
      </c>
      <c r="H200" s="16"/>
    </row>
    <row r="201" spans="1:12" s="2" customFormat="1" ht="38.25" customHeight="1" x14ac:dyDescent="0.25">
      <c r="A201" s="4">
        <v>192</v>
      </c>
      <c r="B201" s="4" t="s">
        <v>7</v>
      </c>
      <c r="C201" s="5" t="s">
        <v>255</v>
      </c>
      <c r="D201" s="5" t="s">
        <v>173</v>
      </c>
      <c r="E201" s="6">
        <f>7000+6096.77</f>
        <v>13096.77</v>
      </c>
      <c r="F201" s="7" t="s">
        <v>10</v>
      </c>
      <c r="G201" s="7" t="s">
        <v>11</v>
      </c>
      <c r="H201" s="16"/>
    </row>
    <row r="202" spans="1:12" s="2" customFormat="1" ht="38.25" customHeight="1" x14ac:dyDescent="0.25">
      <c r="A202" s="4">
        <v>193</v>
      </c>
      <c r="B202" s="4" t="s">
        <v>7</v>
      </c>
      <c r="C202" s="5" t="s">
        <v>256</v>
      </c>
      <c r="D202" s="5" t="s">
        <v>173</v>
      </c>
      <c r="E202" s="6">
        <f t="shared" ref="E202:E204" si="35">6500+5661.29</f>
        <v>12161.29</v>
      </c>
      <c r="F202" s="7" t="s">
        <v>10</v>
      </c>
      <c r="G202" s="7" t="s">
        <v>11</v>
      </c>
      <c r="H202" s="16"/>
    </row>
    <row r="203" spans="1:12" s="2" customFormat="1" ht="38.25" customHeight="1" x14ac:dyDescent="0.25">
      <c r="A203" s="4">
        <v>194</v>
      </c>
      <c r="B203" s="4" t="s">
        <v>7</v>
      </c>
      <c r="C203" s="5" t="s">
        <v>257</v>
      </c>
      <c r="D203" s="5" t="s">
        <v>102</v>
      </c>
      <c r="E203" s="6">
        <f t="shared" si="35"/>
        <v>12161.29</v>
      </c>
      <c r="F203" s="7" t="s">
        <v>10</v>
      </c>
      <c r="G203" s="7" t="s">
        <v>11</v>
      </c>
      <c r="H203" s="16"/>
    </row>
    <row r="204" spans="1:12" s="2" customFormat="1" ht="38.25" customHeight="1" x14ac:dyDescent="0.25">
      <c r="A204" s="4">
        <v>195</v>
      </c>
      <c r="B204" s="4" t="s">
        <v>7</v>
      </c>
      <c r="C204" s="5" t="s">
        <v>258</v>
      </c>
      <c r="D204" s="5" t="s">
        <v>226</v>
      </c>
      <c r="E204" s="6">
        <f t="shared" si="35"/>
        <v>12161.29</v>
      </c>
      <c r="F204" s="7" t="s">
        <v>10</v>
      </c>
      <c r="G204" s="7" t="s">
        <v>11</v>
      </c>
      <c r="H204" s="16"/>
    </row>
    <row r="205" spans="1:12" s="2" customFormat="1" ht="38.25" customHeight="1" x14ac:dyDescent="0.25">
      <c r="A205" s="4">
        <v>196</v>
      </c>
      <c r="B205" s="4" t="s">
        <v>7</v>
      </c>
      <c r="C205" s="5" t="s">
        <v>259</v>
      </c>
      <c r="D205" s="5" t="s">
        <v>75</v>
      </c>
      <c r="E205" s="6">
        <f t="shared" ref="E205:E206" si="36">10000+8709.68</f>
        <v>18709.68</v>
      </c>
      <c r="F205" s="7" t="s">
        <v>10</v>
      </c>
      <c r="G205" s="7" t="s">
        <v>11</v>
      </c>
      <c r="H205" s="16"/>
    </row>
    <row r="206" spans="1:12" s="2" customFormat="1" ht="38.25" customHeight="1" x14ac:dyDescent="0.25">
      <c r="A206" s="4">
        <v>197</v>
      </c>
      <c r="B206" s="4" t="s">
        <v>7</v>
      </c>
      <c r="C206" s="5" t="s">
        <v>260</v>
      </c>
      <c r="D206" s="5" t="s">
        <v>34</v>
      </c>
      <c r="E206" s="6">
        <f t="shared" si="36"/>
        <v>18709.68</v>
      </c>
      <c r="F206" s="7" t="s">
        <v>10</v>
      </c>
      <c r="G206" s="7" t="s">
        <v>11</v>
      </c>
      <c r="H206" s="16"/>
    </row>
    <row r="207" spans="1:12" s="2" customFormat="1" ht="38.25" customHeight="1" x14ac:dyDescent="0.25">
      <c r="A207" s="4">
        <v>198</v>
      </c>
      <c r="B207" s="4" t="s">
        <v>7</v>
      </c>
      <c r="C207" s="5" t="s">
        <v>261</v>
      </c>
      <c r="D207" s="5" t="s">
        <v>37</v>
      </c>
      <c r="E207" s="6">
        <f>7000+6096.77</f>
        <v>13096.77</v>
      </c>
      <c r="F207" s="7" t="s">
        <v>10</v>
      </c>
      <c r="G207" s="7" t="s">
        <v>11</v>
      </c>
      <c r="H207" s="16"/>
    </row>
    <row r="208" spans="1:12" s="2" customFormat="1" ht="38.25" customHeight="1" x14ac:dyDescent="0.25">
      <c r="A208" s="4">
        <v>199</v>
      </c>
      <c r="B208" s="4" t="s">
        <v>7</v>
      </c>
      <c r="C208" s="5" t="s">
        <v>262</v>
      </c>
      <c r="D208" s="5" t="s">
        <v>17</v>
      </c>
      <c r="E208" s="6">
        <f>10000+8709.68</f>
        <v>18709.68</v>
      </c>
      <c r="F208" s="7" t="s">
        <v>10</v>
      </c>
      <c r="G208" s="7" t="s">
        <v>11</v>
      </c>
      <c r="H208" s="16"/>
    </row>
    <row r="209" spans="1:8" s="2" customFormat="1" ht="38.25" customHeight="1" x14ac:dyDescent="0.25">
      <c r="A209" s="4">
        <v>200</v>
      </c>
      <c r="B209" s="4" t="s">
        <v>7</v>
      </c>
      <c r="C209" s="5" t="s">
        <v>263</v>
      </c>
      <c r="D209" s="5" t="s">
        <v>102</v>
      </c>
      <c r="E209" s="6">
        <f>7000+6096.77</f>
        <v>13096.77</v>
      </c>
      <c r="F209" s="7" t="s">
        <v>10</v>
      </c>
      <c r="G209" s="7" t="s">
        <v>11</v>
      </c>
      <c r="H209" s="16"/>
    </row>
    <row r="210" spans="1:8" s="2" customFormat="1" ht="38.25" customHeight="1" x14ac:dyDescent="0.25">
      <c r="A210" s="4">
        <v>201</v>
      </c>
      <c r="B210" s="4" t="s">
        <v>7</v>
      </c>
      <c r="C210" s="5" t="s">
        <v>264</v>
      </c>
      <c r="D210" s="5" t="s">
        <v>265</v>
      </c>
      <c r="E210" s="6">
        <f>6500+5661.29</f>
        <v>12161.29</v>
      </c>
      <c r="F210" s="7" t="s">
        <v>10</v>
      </c>
      <c r="G210" s="7" t="s">
        <v>11</v>
      </c>
      <c r="H210" s="16"/>
    </row>
    <row r="211" spans="1:8" s="2" customFormat="1" ht="38.25" customHeight="1" x14ac:dyDescent="0.25">
      <c r="A211" s="4">
        <v>202</v>
      </c>
      <c r="B211" s="4" t="s">
        <v>7</v>
      </c>
      <c r="C211" s="5" t="s">
        <v>266</v>
      </c>
      <c r="D211" s="5" t="s">
        <v>102</v>
      </c>
      <c r="E211" s="6">
        <f>7000+6096.77</f>
        <v>13096.77</v>
      </c>
      <c r="F211" s="7" t="s">
        <v>10</v>
      </c>
      <c r="G211" s="7" t="s">
        <v>11</v>
      </c>
      <c r="H211" s="16"/>
    </row>
    <row r="212" spans="1:8" s="2" customFormat="1" ht="38.25" customHeight="1" x14ac:dyDescent="0.25">
      <c r="A212" s="4">
        <v>203</v>
      </c>
      <c r="B212" s="4" t="s">
        <v>7</v>
      </c>
      <c r="C212" s="5" t="s">
        <v>267</v>
      </c>
      <c r="D212" s="5" t="s">
        <v>17</v>
      </c>
      <c r="E212" s="6">
        <f>6500+5661.29</f>
        <v>12161.29</v>
      </c>
      <c r="F212" s="7" t="s">
        <v>10</v>
      </c>
      <c r="G212" s="7" t="s">
        <v>11</v>
      </c>
      <c r="H212" s="16"/>
    </row>
    <row r="213" spans="1:8" s="2" customFormat="1" ht="38.25" customHeight="1" x14ac:dyDescent="0.25">
      <c r="A213" s="4">
        <v>204</v>
      </c>
      <c r="B213" s="4" t="s">
        <v>7</v>
      </c>
      <c r="C213" s="5" t="s">
        <v>268</v>
      </c>
      <c r="D213" s="5" t="s">
        <v>269</v>
      </c>
      <c r="E213" s="6">
        <f t="shared" ref="E213:E215" si="37">10000+8709.68</f>
        <v>18709.68</v>
      </c>
      <c r="F213" s="7" t="s">
        <v>10</v>
      </c>
      <c r="G213" s="7" t="s">
        <v>11</v>
      </c>
      <c r="H213" s="16"/>
    </row>
    <row r="214" spans="1:8" s="2" customFormat="1" ht="38.25" customHeight="1" x14ac:dyDescent="0.25">
      <c r="A214" s="4">
        <v>205</v>
      </c>
      <c r="B214" s="4" t="s">
        <v>7</v>
      </c>
      <c r="C214" s="5" t="s">
        <v>270</v>
      </c>
      <c r="D214" s="5" t="s">
        <v>75</v>
      </c>
      <c r="E214" s="6">
        <f t="shared" si="37"/>
        <v>18709.68</v>
      </c>
      <c r="F214" s="7" t="s">
        <v>10</v>
      </c>
      <c r="G214" s="7" t="s">
        <v>11</v>
      </c>
      <c r="H214" s="16"/>
    </row>
    <row r="215" spans="1:8" s="2" customFormat="1" ht="38.25" customHeight="1" x14ac:dyDescent="0.25">
      <c r="A215" s="4">
        <v>206</v>
      </c>
      <c r="B215" s="4" t="s">
        <v>7</v>
      </c>
      <c r="C215" s="5" t="s">
        <v>271</v>
      </c>
      <c r="D215" s="5" t="s">
        <v>272</v>
      </c>
      <c r="E215" s="6">
        <f t="shared" si="37"/>
        <v>18709.68</v>
      </c>
      <c r="F215" s="7" t="s">
        <v>10</v>
      </c>
      <c r="G215" s="7" t="s">
        <v>11</v>
      </c>
      <c r="H215" s="16"/>
    </row>
    <row r="216" spans="1:8" s="2" customFormat="1" ht="38.25" customHeight="1" x14ac:dyDescent="0.25">
      <c r="A216" s="4">
        <v>207</v>
      </c>
      <c r="B216" s="4" t="s">
        <v>7</v>
      </c>
      <c r="C216" s="5" t="s">
        <v>273</v>
      </c>
      <c r="D216" s="5" t="s">
        <v>42</v>
      </c>
      <c r="E216" s="6">
        <f>7000+6096.77</f>
        <v>13096.77</v>
      </c>
      <c r="F216" s="7" t="s">
        <v>10</v>
      </c>
      <c r="G216" s="7" t="s">
        <v>11</v>
      </c>
      <c r="H216" s="16"/>
    </row>
    <row r="217" spans="1:8" s="2" customFormat="1" ht="38.25" customHeight="1" x14ac:dyDescent="0.25">
      <c r="A217" s="4">
        <v>208</v>
      </c>
      <c r="B217" s="4" t="s">
        <v>7</v>
      </c>
      <c r="C217" s="5" t="s">
        <v>274</v>
      </c>
      <c r="D217" s="5" t="s">
        <v>55</v>
      </c>
      <c r="E217" s="6">
        <f>6500+5661.29</f>
        <v>12161.29</v>
      </c>
      <c r="F217" s="7" t="s">
        <v>10</v>
      </c>
      <c r="G217" s="7" t="s">
        <v>11</v>
      </c>
      <c r="H217" s="16"/>
    </row>
    <row r="218" spans="1:8" s="2" customFormat="1" ht="38.25" customHeight="1" x14ac:dyDescent="0.25">
      <c r="A218" s="4">
        <v>209</v>
      </c>
      <c r="B218" s="4" t="s">
        <v>7</v>
      </c>
      <c r="C218" s="5" t="s">
        <v>275</v>
      </c>
      <c r="D218" s="5" t="s">
        <v>183</v>
      </c>
      <c r="E218" s="6">
        <f>9000+7838.71</f>
        <v>16838.71</v>
      </c>
      <c r="F218" s="7" t="s">
        <v>10</v>
      </c>
      <c r="G218" s="7" t="s">
        <v>11</v>
      </c>
      <c r="H218" s="16"/>
    </row>
    <row r="219" spans="1:8" s="2" customFormat="1" ht="38.25" customHeight="1" x14ac:dyDescent="0.25">
      <c r="A219" s="4">
        <v>210</v>
      </c>
      <c r="B219" s="4" t="s">
        <v>7</v>
      </c>
      <c r="C219" s="5" t="s">
        <v>276</v>
      </c>
      <c r="D219" s="5" t="s">
        <v>226</v>
      </c>
      <c r="E219" s="6">
        <f>6000+5225.81</f>
        <v>11225.810000000001</v>
      </c>
      <c r="F219" s="7" t="s">
        <v>10</v>
      </c>
      <c r="G219" s="7" t="s">
        <v>11</v>
      </c>
      <c r="H219" s="16"/>
    </row>
    <row r="220" spans="1:8" s="2" customFormat="1" ht="38.25" customHeight="1" x14ac:dyDescent="0.25">
      <c r="A220" s="4">
        <v>211</v>
      </c>
      <c r="B220" s="4" t="s">
        <v>7</v>
      </c>
      <c r="C220" s="5" t="s">
        <v>277</v>
      </c>
      <c r="D220" s="5" t="s">
        <v>9</v>
      </c>
      <c r="E220" s="6">
        <f>7000+6096.77</f>
        <v>13096.77</v>
      </c>
      <c r="F220" s="7" t="s">
        <v>10</v>
      </c>
      <c r="G220" s="7" t="s">
        <v>11</v>
      </c>
      <c r="H220" s="16"/>
    </row>
    <row r="221" spans="1:8" s="2" customFormat="1" ht="38.25" customHeight="1" x14ac:dyDescent="0.25">
      <c r="A221" s="4">
        <v>212</v>
      </c>
      <c r="B221" s="4" t="s">
        <v>7</v>
      </c>
      <c r="C221" s="5" t="s">
        <v>278</v>
      </c>
      <c r="D221" s="5" t="s">
        <v>34</v>
      </c>
      <c r="E221" s="6">
        <f>10000+8709.68</f>
        <v>18709.68</v>
      </c>
      <c r="F221" s="7" t="s">
        <v>10</v>
      </c>
      <c r="G221" s="7" t="s">
        <v>11</v>
      </c>
      <c r="H221" s="16"/>
    </row>
    <row r="222" spans="1:8" s="2" customFormat="1" ht="38.25" customHeight="1" x14ac:dyDescent="0.25">
      <c r="A222" s="4">
        <v>213</v>
      </c>
      <c r="B222" s="4" t="s">
        <v>7</v>
      </c>
      <c r="C222" s="5" t="s">
        <v>279</v>
      </c>
      <c r="D222" s="5" t="s">
        <v>280</v>
      </c>
      <c r="E222" s="6">
        <f>6500+5661.29</f>
        <v>12161.29</v>
      </c>
      <c r="F222" s="7" t="s">
        <v>10</v>
      </c>
      <c r="G222" s="7" t="s">
        <v>11</v>
      </c>
      <c r="H222" s="16"/>
    </row>
    <row r="223" spans="1:8" s="2" customFormat="1" ht="38.25" customHeight="1" x14ac:dyDescent="0.25">
      <c r="A223" s="4">
        <v>214</v>
      </c>
      <c r="B223" s="4" t="s">
        <v>7</v>
      </c>
      <c r="C223" s="5" t="s">
        <v>281</v>
      </c>
      <c r="D223" s="5" t="s">
        <v>115</v>
      </c>
      <c r="E223" s="6">
        <f t="shared" ref="E223:E224" si="38">8000+6967.74</f>
        <v>14967.74</v>
      </c>
      <c r="F223" s="7" t="s">
        <v>10</v>
      </c>
      <c r="G223" s="7" t="s">
        <v>11</v>
      </c>
      <c r="H223" s="16"/>
    </row>
    <row r="224" spans="1:8" s="2" customFormat="1" ht="38.25" customHeight="1" x14ac:dyDescent="0.25">
      <c r="A224" s="4">
        <v>215</v>
      </c>
      <c r="B224" s="4" t="s">
        <v>7</v>
      </c>
      <c r="C224" s="5" t="s">
        <v>282</v>
      </c>
      <c r="D224" s="5" t="s">
        <v>102</v>
      </c>
      <c r="E224" s="6">
        <f t="shared" si="38"/>
        <v>14967.74</v>
      </c>
      <c r="F224" s="7" t="s">
        <v>10</v>
      </c>
      <c r="G224" s="7" t="s">
        <v>11</v>
      </c>
      <c r="H224" s="16"/>
    </row>
    <row r="225" spans="1:8" s="2" customFormat="1" ht="38.25" customHeight="1" x14ac:dyDescent="0.25">
      <c r="A225" s="4">
        <v>216</v>
      </c>
      <c r="B225" s="4" t="s">
        <v>7</v>
      </c>
      <c r="C225" s="5" t="s">
        <v>283</v>
      </c>
      <c r="D225" s="5" t="s">
        <v>37</v>
      </c>
      <c r="E225" s="6">
        <f>6500+5661.29</f>
        <v>12161.29</v>
      </c>
      <c r="F225" s="7" t="s">
        <v>10</v>
      </c>
      <c r="G225" s="7" t="s">
        <v>11</v>
      </c>
      <c r="H225" s="16"/>
    </row>
    <row r="226" spans="1:8" s="2" customFormat="1" ht="38.25" customHeight="1" x14ac:dyDescent="0.25">
      <c r="A226" s="4">
        <v>217</v>
      </c>
      <c r="B226" s="4" t="s">
        <v>7</v>
      </c>
      <c r="C226" s="5" t="s">
        <v>284</v>
      </c>
      <c r="D226" s="5" t="s">
        <v>173</v>
      </c>
      <c r="E226" s="6">
        <f>8000+6967.74</f>
        <v>14967.74</v>
      </c>
      <c r="F226" s="7" t="s">
        <v>10</v>
      </c>
      <c r="G226" s="7" t="s">
        <v>11</v>
      </c>
      <c r="H226" s="16"/>
    </row>
    <row r="227" spans="1:8" s="2" customFormat="1" ht="38.25" customHeight="1" x14ac:dyDescent="0.25">
      <c r="A227" s="4">
        <v>218</v>
      </c>
      <c r="B227" s="4" t="s">
        <v>7</v>
      </c>
      <c r="C227" s="5" t="s">
        <v>285</v>
      </c>
      <c r="D227" s="5" t="s">
        <v>37</v>
      </c>
      <c r="E227" s="6">
        <f>7000+6096.77</f>
        <v>13096.77</v>
      </c>
      <c r="F227" s="7" t="s">
        <v>10</v>
      </c>
      <c r="G227" s="7" t="s">
        <v>11</v>
      </c>
      <c r="H227" s="16"/>
    </row>
    <row r="228" spans="1:8" s="2" customFormat="1" ht="38.25" customHeight="1" x14ac:dyDescent="0.25">
      <c r="A228" s="4">
        <v>219</v>
      </c>
      <c r="B228" s="4" t="s">
        <v>7</v>
      </c>
      <c r="C228" s="5" t="s">
        <v>286</v>
      </c>
      <c r="D228" s="5" t="s">
        <v>75</v>
      </c>
      <c r="E228" s="6">
        <f>10000+8709.68</f>
        <v>18709.68</v>
      </c>
      <c r="F228" s="7" t="s">
        <v>10</v>
      </c>
      <c r="G228" s="7" t="s">
        <v>11</v>
      </c>
      <c r="H228" s="16"/>
    </row>
    <row r="229" spans="1:8" s="2" customFormat="1" ht="38.25" customHeight="1" x14ac:dyDescent="0.25">
      <c r="A229" s="4">
        <v>220</v>
      </c>
      <c r="B229" s="4" t="s">
        <v>7</v>
      </c>
      <c r="C229" s="5" t="s">
        <v>287</v>
      </c>
      <c r="D229" s="5" t="s">
        <v>44</v>
      </c>
      <c r="E229" s="6">
        <f>6500+5661.29</f>
        <v>12161.29</v>
      </c>
      <c r="F229" s="7" t="s">
        <v>10</v>
      </c>
      <c r="G229" s="7" t="s">
        <v>11</v>
      </c>
      <c r="H229" s="16"/>
    </row>
    <row r="230" spans="1:8" s="2" customFormat="1" ht="38.25" customHeight="1" x14ac:dyDescent="0.25">
      <c r="A230" s="4">
        <v>221</v>
      </c>
      <c r="B230" s="4" t="s">
        <v>7</v>
      </c>
      <c r="C230" s="5" t="s">
        <v>288</v>
      </c>
      <c r="D230" s="5" t="s">
        <v>19</v>
      </c>
      <c r="E230" s="6">
        <f t="shared" ref="E230:E232" si="39">10000+8709.68</f>
        <v>18709.68</v>
      </c>
      <c r="F230" s="7" t="s">
        <v>10</v>
      </c>
      <c r="G230" s="7" t="s">
        <v>11</v>
      </c>
      <c r="H230" s="16"/>
    </row>
    <row r="231" spans="1:8" s="2" customFormat="1" ht="38.25" customHeight="1" x14ac:dyDescent="0.25">
      <c r="A231" s="4">
        <v>222</v>
      </c>
      <c r="B231" s="4" t="s">
        <v>7</v>
      </c>
      <c r="C231" s="5" t="s">
        <v>289</v>
      </c>
      <c r="D231" s="5" t="s">
        <v>97</v>
      </c>
      <c r="E231" s="6">
        <f t="shared" si="39"/>
        <v>18709.68</v>
      </c>
      <c r="F231" s="7" t="s">
        <v>10</v>
      </c>
      <c r="G231" s="7" t="s">
        <v>11</v>
      </c>
      <c r="H231" s="16"/>
    </row>
    <row r="232" spans="1:8" s="2" customFormat="1" ht="38.25" customHeight="1" x14ac:dyDescent="0.25">
      <c r="A232" s="4">
        <v>223</v>
      </c>
      <c r="B232" s="4" t="s">
        <v>7</v>
      </c>
      <c r="C232" s="5" t="s">
        <v>290</v>
      </c>
      <c r="D232" s="5" t="s">
        <v>75</v>
      </c>
      <c r="E232" s="6">
        <f t="shared" si="39"/>
        <v>18709.68</v>
      </c>
      <c r="F232" s="7" t="s">
        <v>10</v>
      </c>
      <c r="G232" s="7" t="s">
        <v>11</v>
      </c>
      <c r="H232" s="16"/>
    </row>
    <row r="233" spans="1:8" s="2" customFormat="1" ht="38.25" customHeight="1" x14ac:dyDescent="0.25">
      <c r="A233" s="4">
        <v>224</v>
      </c>
      <c r="B233" s="4" t="s">
        <v>7</v>
      </c>
      <c r="C233" s="5" t="s">
        <v>291</v>
      </c>
      <c r="D233" s="5" t="s">
        <v>44</v>
      </c>
      <c r="E233" s="6">
        <f>8000+6967.74</f>
        <v>14967.74</v>
      </c>
      <c r="F233" s="7" t="s">
        <v>10</v>
      </c>
      <c r="G233" s="7" t="s">
        <v>11</v>
      </c>
      <c r="H233" s="16"/>
    </row>
    <row r="234" spans="1:8" s="2" customFormat="1" ht="38.25" customHeight="1" x14ac:dyDescent="0.25">
      <c r="A234" s="4">
        <v>225</v>
      </c>
      <c r="B234" s="4" t="s">
        <v>7</v>
      </c>
      <c r="C234" s="5" t="s">
        <v>292</v>
      </c>
      <c r="D234" s="5" t="s">
        <v>173</v>
      </c>
      <c r="E234" s="6">
        <f>6500+5661.29</f>
        <v>12161.29</v>
      </c>
      <c r="F234" s="7" t="s">
        <v>10</v>
      </c>
      <c r="G234" s="7" t="s">
        <v>11</v>
      </c>
      <c r="H234" s="16"/>
    </row>
    <row r="235" spans="1:8" s="2" customFormat="1" ht="38.25" customHeight="1" x14ac:dyDescent="0.25">
      <c r="A235" s="4">
        <v>226</v>
      </c>
      <c r="B235" s="4" t="s">
        <v>7</v>
      </c>
      <c r="C235" s="5" t="s">
        <v>293</v>
      </c>
      <c r="D235" s="5" t="s">
        <v>130</v>
      </c>
      <c r="E235" s="6">
        <f>8000+6967.74</f>
        <v>14967.74</v>
      </c>
      <c r="F235" s="7" t="s">
        <v>10</v>
      </c>
      <c r="G235" s="7" t="s">
        <v>11</v>
      </c>
      <c r="H235" s="16"/>
    </row>
    <row r="236" spans="1:8" s="2" customFormat="1" ht="38.25" customHeight="1" x14ac:dyDescent="0.25">
      <c r="A236" s="4">
        <v>227</v>
      </c>
      <c r="B236" s="4" t="s">
        <v>7</v>
      </c>
      <c r="C236" s="5" t="s">
        <v>294</v>
      </c>
      <c r="D236" s="5" t="s">
        <v>44</v>
      </c>
      <c r="E236" s="6">
        <f>7000+6096.77</f>
        <v>13096.77</v>
      </c>
      <c r="F236" s="7" t="s">
        <v>10</v>
      </c>
      <c r="G236" s="7" t="s">
        <v>11</v>
      </c>
      <c r="H236" s="16"/>
    </row>
    <row r="237" spans="1:8" s="2" customFormat="1" ht="38.25" customHeight="1" x14ac:dyDescent="0.25">
      <c r="A237" s="4">
        <v>228</v>
      </c>
      <c r="B237" s="4" t="s">
        <v>7</v>
      </c>
      <c r="C237" s="5" t="s">
        <v>295</v>
      </c>
      <c r="D237" s="5" t="s">
        <v>231</v>
      </c>
      <c r="E237" s="6">
        <f>10000+8709.68</f>
        <v>18709.68</v>
      </c>
      <c r="F237" s="7" t="s">
        <v>10</v>
      </c>
      <c r="G237" s="7" t="s">
        <v>11</v>
      </c>
      <c r="H237" s="16"/>
    </row>
    <row r="238" spans="1:8" s="2" customFormat="1" ht="38.25" customHeight="1" x14ac:dyDescent="0.25">
      <c r="A238" s="4">
        <v>229</v>
      </c>
      <c r="B238" s="4" t="s">
        <v>7</v>
      </c>
      <c r="C238" s="5" t="s">
        <v>296</v>
      </c>
      <c r="D238" s="5" t="s">
        <v>37</v>
      </c>
      <c r="E238" s="6">
        <f t="shared" ref="E238:E239" si="40">6500+5661.29</f>
        <v>12161.29</v>
      </c>
      <c r="F238" s="7" t="s">
        <v>10</v>
      </c>
      <c r="G238" s="7" t="s">
        <v>11</v>
      </c>
      <c r="H238" s="16"/>
    </row>
    <row r="239" spans="1:8" s="2" customFormat="1" ht="38.25" customHeight="1" x14ac:dyDescent="0.25">
      <c r="A239" s="4">
        <v>230</v>
      </c>
      <c r="B239" s="4" t="s">
        <v>7</v>
      </c>
      <c r="C239" s="5" t="s">
        <v>297</v>
      </c>
      <c r="D239" s="5" t="s">
        <v>173</v>
      </c>
      <c r="E239" s="6">
        <f t="shared" si="40"/>
        <v>12161.29</v>
      </c>
      <c r="F239" s="7" t="s">
        <v>10</v>
      </c>
      <c r="G239" s="7" t="s">
        <v>11</v>
      </c>
      <c r="H239" s="16"/>
    </row>
    <row r="240" spans="1:8" s="2" customFormat="1" ht="38.25" customHeight="1" x14ac:dyDescent="0.25">
      <c r="A240" s="4">
        <v>231</v>
      </c>
      <c r="B240" s="4" t="s">
        <v>7</v>
      </c>
      <c r="C240" s="5" t="s">
        <v>298</v>
      </c>
      <c r="D240" s="5" t="s">
        <v>37</v>
      </c>
      <c r="E240" s="6">
        <f>6000+5225.81</f>
        <v>11225.810000000001</v>
      </c>
      <c r="F240" s="7" t="s">
        <v>10</v>
      </c>
      <c r="G240" s="7" t="s">
        <v>11</v>
      </c>
      <c r="H240" s="16"/>
    </row>
    <row r="241" spans="1:8" s="2" customFormat="1" ht="38.25" customHeight="1" x14ac:dyDescent="0.25">
      <c r="A241" s="4">
        <v>232</v>
      </c>
      <c r="B241" s="4" t="s">
        <v>7</v>
      </c>
      <c r="C241" s="5" t="s">
        <v>299</v>
      </c>
      <c r="D241" s="5" t="s">
        <v>300</v>
      </c>
      <c r="E241" s="6">
        <f>10000+8709.68</f>
        <v>18709.68</v>
      </c>
      <c r="F241" s="7" t="s">
        <v>10</v>
      </c>
      <c r="G241" s="7" t="s">
        <v>11</v>
      </c>
      <c r="H241" s="16"/>
    </row>
    <row r="242" spans="1:8" s="2" customFormat="1" ht="38.25" customHeight="1" x14ac:dyDescent="0.25">
      <c r="A242" s="4">
        <v>233</v>
      </c>
      <c r="B242" s="4" t="s">
        <v>7</v>
      </c>
      <c r="C242" s="5" t="s">
        <v>301</v>
      </c>
      <c r="D242" s="5" t="s">
        <v>226</v>
      </c>
      <c r="E242" s="6">
        <f>7000+6096.77</f>
        <v>13096.77</v>
      </c>
      <c r="F242" s="7" t="s">
        <v>10</v>
      </c>
      <c r="G242" s="7" t="s">
        <v>11</v>
      </c>
      <c r="H242" s="16"/>
    </row>
    <row r="243" spans="1:8" s="2" customFormat="1" ht="38.25" customHeight="1" x14ac:dyDescent="0.25">
      <c r="A243" s="4">
        <v>234</v>
      </c>
      <c r="B243" s="4" t="s">
        <v>7</v>
      </c>
      <c r="C243" s="5" t="s">
        <v>302</v>
      </c>
      <c r="D243" s="5" t="s">
        <v>110</v>
      </c>
      <c r="E243" s="6">
        <f>10000+8709.68</f>
        <v>18709.68</v>
      </c>
      <c r="F243" s="7" t="s">
        <v>10</v>
      </c>
      <c r="G243" s="7" t="s">
        <v>11</v>
      </c>
      <c r="H243" s="16"/>
    </row>
    <row r="244" spans="1:8" s="2" customFormat="1" ht="38.25" customHeight="1" x14ac:dyDescent="0.25">
      <c r="A244" s="4">
        <v>235</v>
      </c>
      <c r="B244" s="4" t="s">
        <v>7</v>
      </c>
      <c r="C244" s="5" t="s">
        <v>303</v>
      </c>
      <c r="D244" s="5" t="s">
        <v>226</v>
      </c>
      <c r="E244" s="6">
        <f>6500+5661.29</f>
        <v>12161.29</v>
      </c>
      <c r="F244" s="7" t="s">
        <v>10</v>
      </c>
      <c r="G244" s="7" t="s">
        <v>11</v>
      </c>
      <c r="H244" s="16"/>
    </row>
    <row r="245" spans="1:8" s="2" customFormat="1" ht="38.25" customHeight="1" x14ac:dyDescent="0.25">
      <c r="A245" s="4">
        <v>236</v>
      </c>
      <c r="B245" s="4" t="s">
        <v>7</v>
      </c>
      <c r="C245" s="5" t="s">
        <v>304</v>
      </c>
      <c r="D245" s="5" t="s">
        <v>115</v>
      </c>
      <c r="E245" s="6">
        <f t="shared" ref="E245:E246" si="41">8000+6967.74</f>
        <v>14967.74</v>
      </c>
      <c r="F245" s="7" t="s">
        <v>10</v>
      </c>
      <c r="G245" s="7" t="s">
        <v>11</v>
      </c>
      <c r="H245" s="16"/>
    </row>
    <row r="246" spans="1:8" s="2" customFormat="1" ht="38.25" customHeight="1" x14ac:dyDescent="0.25">
      <c r="A246" s="4">
        <v>237</v>
      </c>
      <c r="B246" s="4" t="s">
        <v>7</v>
      </c>
      <c r="C246" s="5" t="s">
        <v>305</v>
      </c>
      <c r="D246" s="5" t="s">
        <v>17</v>
      </c>
      <c r="E246" s="6">
        <f t="shared" si="41"/>
        <v>14967.74</v>
      </c>
      <c r="F246" s="7" t="s">
        <v>10</v>
      </c>
      <c r="G246" s="7" t="s">
        <v>11</v>
      </c>
      <c r="H246" s="16"/>
    </row>
    <row r="247" spans="1:8" s="2" customFormat="1" ht="38.25" customHeight="1" x14ac:dyDescent="0.25">
      <c r="A247" s="4">
        <v>238</v>
      </c>
      <c r="B247" s="4" t="s">
        <v>7</v>
      </c>
      <c r="C247" s="5" t="s">
        <v>306</v>
      </c>
      <c r="D247" s="5" t="s">
        <v>307</v>
      </c>
      <c r="E247" s="6">
        <f t="shared" ref="E247:E249" si="42">7000+6096.77</f>
        <v>13096.77</v>
      </c>
      <c r="F247" s="7" t="s">
        <v>10</v>
      </c>
      <c r="G247" s="7" t="s">
        <v>11</v>
      </c>
      <c r="H247" s="16"/>
    </row>
    <row r="248" spans="1:8" s="2" customFormat="1" ht="38.25" customHeight="1" x14ac:dyDescent="0.25">
      <c r="A248" s="4">
        <v>239</v>
      </c>
      <c r="B248" s="4" t="s">
        <v>7</v>
      </c>
      <c r="C248" s="5" t="s">
        <v>308</v>
      </c>
      <c r="D248" s="5" t="s">
        <v>173</v>
      </c>
      <c r="E248" s="6">
        <f t="shared" si="42"/>
        <v>13096.77</v>
      </c>
      <c r="F248" s="7" t="s">
        <v>10</v>
      </c>
      <c r="G248" s="7" t="s">
        <v>11</v>
      </c>
      <c r="H248" s="16"/>
    </row>
    <row r="249" spans="1:8" s="2" customFormat="1" ht="38.25" customHeight="1" x14ac:dyDescent="0.25">
      <c r="A249" s="4">
        <v>240</v>
      </c>
      <c r="B249" s="4" t="s">
        <v>7</v>
      </c>
      <c r="C249" s="5" t="s">
        <v>309</v>
      </c>
      <c r="D249" s="5" t="s">
        <v>173</v>
      </c>
      <c r="E249" s="6">
        <f t="shared" si="42"/>
        <v>13096.77</v>
      </c>
      <c r="F249" s="7" t="s">
        <v>10</v>
      </c>
      <c r="G249" s="7" t="s">
        <v>11</v>
      </c>
      <c r="H249" s="16"/>
    </row>
    <row r="250" spans="1:8" s="2" customFormat="1" ht="38.25" customHeight="1" x14ac:dyDescent="0.25">
      <c r="A250" s="4">
        <v>241</v>
      </c>
      <c r="B250" s="4" t="s">
        <v>7</v>
      </c>
      <c r="C250" s="5" t="s">
        <v>310</v>
      </c>
      <c r="D250" s="5" t="s">
        <v>243</v>
      </c>
      <c r="E250" s="6">
        <f>9000+7838.71</f>
        <v>16838.71</v>
      </c>
      <c r="F250" s="7" t="s">
        <v>10</v>
      </c>
      <c r="G250" s="7" t="s">
        <v>11</v>
      </c>
      <c r="H250" s="16"/>
    </row>
    <row r="251" spans="1:8" s="2" customFormat="1" ht="38.25" customHeight="1" x14ac:dyDescent="0.25">
      <c r="A251" s="4">
        <v>242</v>
      </c>
      <c r="B251" s="4" t="s">
        <v>7</v>
      </c>
      <c r="C251" s="5" t="s">
        <v>311</v>
      </c>
      <c r="D251" s="5" t="s">
        <v>44</v>
      </c>
      <c r="E251" s="6">
        <f>6500+5661.29</f>
        <v>12161.29</v>
      </c>
      <c r="F251" s="7" t="s">
        <v>10</v>
      </c>
      <c r="G251" s="7" t="s">
        <v>11</v>
      </c>
      <c r="H251" s="16"/>
    </row>
    <row r="252" spans="1:8" s="2" customFormat="1" ht="38.25" customHeight="1" x14ac:dyDescent="0.25">
      <c r="A252" s="4">
        <v>243</v>
      </c>
      <c r="B252" s="4" t="s">
        <v>7</v>
      </c>
      <c r="C252" s="5" t="s">
        <v>312</v>
      </c>
      <c r="D252" s="5" t="s">
        <v>44</v>
      </c>
      <c r="E252" s="6">
        <f>7000+6096.77</f>
        <v>13096.77</v>
      </c>
      <c r="F252" s="7" t="s">
        <v>10</v>
      </c>
      <c r="G252" s="7" t="s">
        <v>11</v>
      </c>
      <c r="H252" s="16"/>
    </row>
    <row r="253" spans="1:8" s="2" customFormat="1" ht="38.25" customHeight="1" x14ac:dyDescent="0.25">
      <c r="A253" s="4">
        <v>244</v>
      </c>
      <c r="B253" s="4" t="s">
        <v>7</v>
      </c>
      <c r="C253" s="5" t="s">
        <v>313</v>
      </c>
      <c r="D253" s="5" t="s">
        <v>173</v>
      </c>
      <c r="E253" s="6">
        <f t="shared" ref="E253:E256" si="43">6500+5661.29</f>
        <v>12161.29</v>
      </c>
      <c r="F253" s="7" t="s">
        <v>10</v>
      </c>
      <c r="G253" s="7" t="s">
        <v>11</v>
      </c>
      <c r="H253" s="16"/>
    </row>
    <row r="254" spans="1:8" s="2" customFormat="1" ht="38.25" customHeight="1" x14ac:dyDescent="0.25">
      <c r="A254" s="4">
        <v>245</v>
      </c>
      <c r="B254" s="4" t="s">
        <v>7</v>
      </c>
      <c r="C254" s="5" t="s">
        <v>314</v>
      </c>
      <c r="D254" s="5" t="s">
        <v>160</v>
      </c>
      <c r="E254" s="6">
        <f t="shared" si="43"/>
        <v>12161.29</v>
      </c>
      <c r="F254" s="7" t="s">
        <v>10</v>
      </c>
      <c r="G254" s="7" t="s">
        <v>11</v>
      </c>
      <c r="H254" s="16"/>
    </row>
    <row r="255" spans="1:8" s="2" customFormat="1" ht="38.25" customHeight="1" x14ac:dyDescent="0.25">
      <c r="A255" s="4">
        <v>246</v>
      </c>
      <c r="B255" s="4" t="s">
        <v>7</v>
      </c>
      <c r="C255" s="5" t="s">
        <v>315</v>
      </c>
      <c r="D255" s="5" t="s">
        <v>133</v>
      </c>
      <c r="E255" s="6">
        <f t="shared" si="43"/>
        <v>12161.29</v>
      </c>
      <c r="F255" s="7" t="s">
        <v>10</v>
      </c>
      <c r="G255" s="7" t="s">
        <v>11</v>
      </c>
      <c r="H255" s="16"/>
    </row>
    <row r="256" spans="1:8" s="2" customFormat="1" ht="38.25" customHeight="1" x14ac:dyDescent="0.25">
      <c r="A256" s="4">
        <v>247</v>
      </c>
      <c r="B256" s="4" t="s">
        <v>7</v>
      </c>
      <c r="C256" s="5" t="s">
        <v>316</v>
      </c>
      <c r="D256" s="5" t="s">
        <v>173</v>
      </c>
      <c r="E256" s="6">
        <f t="shared" si="43"/>
        <v>12161.29</v>
      </c>
      <c r="F256" s="7" t="s">
        <v>10</v>
      </c>
      <c r="G256" s="7" t="s">
        <v>11</v>
      </c>
      <c r="H256" s="16"/>
    </row>
    <row r="257" spans="1:8" s="2" customFormat="1" ht="38.25" customHeight="1" x14ac:dyDescent="0.25">
      <c r="A257" s="4">
        <v>248</v>
      </c>
      <c r="B257" s="4" t="s">
        <v>7</v>
      </c>
      <c r="C257" s="5" t="s">
        <v>317</v>
      </c>
      <c r="D257" s="5" t="s">
        <v>24</v>
      </c>
      <c r="E257" s="6">
        <f>10000+8709.68</f>
        <v>18709.68</v>
      </c>
      <c r="F257" s="7" t="s">
        <v>10</v>
      </c>
      <c r="G257" s="7" t="s">
        <v>11</v>
      </c>
      <c r="H257" s="16"/>
    </row>
    <row r="258" spans="1:8" s="2" customFormat="1" ht="38.25" customHeight="1" x14ac:dyDescent="0.25">
      <c r="A258" s="4">
        <v>249</v>
      </c>
      <c r="B258" s="4" t="s">
        <v>7</v>
      </c>
      <c r="C258" s="5" t="s">
        <v>318</v>
      </c>
      <c r="D258" s="5" t="s">
        <v>319</v>
      </c>
      <c r="E258" s="6">
        <f>12500+10887.1</f>
        <v>23387.1</v>
      </c>
      <c r="F258" s="7" t="s">
        <v>10</v>
      </c>
      <c r="G258" s="7" t="s">
        <v>11</v>
      </c>
      <c r="H258" s="16"/>
    </row>
    <row r="259" spans="1:8" s="2" customFormat="1" ht="38.25" customHeight="1" x14ac:dyDescent="0.25">
      <c r="A259" s="4">
        <v>250</v>
      </c>
      <c r="B259" s="4" t="s">
        <v>7</v>
      </c>
      <c r="C259" s="5" t="s">
        <v>320</v>
      </c>
      <c r="D259" s="5" t="s">
        <v>28</v>
      </c>
      <c r="E259" s="6">
        <f>9000+7838.71</f>
        <v>16838.71</v>
      </c>
      <c r="F259" s="7" t="s">
        <v>10</v>
      </c>
      <c r="G259" s="7" t="s">
        <v>11</v>
      </c>
      <c r="H259" s="16"/>
    </row>
    <row r="260" spans="1:8" s="2" customFormat="1" ht="38.25" customHeight="1" x14ac:dyDescent="0.25">
      <c r="A260" s="4">
        <v>251</v>
      </c>
      <c r="B260" s="4" t="s">
        <v>7</v>
      </c>
      <c r="C260" s="5" t="s">
        <v>321</v>
      </c>
      <c r="D260" s="5" t="s">
        <v>44</v>
      </c>
      <c r="E260" s="6">
        <f>7000+6096.77</f>
        <v>13096.77</v>
      </c>
      <c r="F260" s="7" t="s">
        <v>10</v>
      </c>
      <c r="G260" s="7" t="s">
        <v>11</v>
      </c>
      <c r="H260" s="16"/>
    </row>
    <row r="261" spans="1:8" s="2" customFormat="1" ht="38.25" customHeight="1" x14ac:dyDescent="0.25">
      <c r="A261" s="4">
        <v>252</v>
      </c>
      <c r="B261" s="4" t="s">
        <v>7</v>
      </c>
      <c r="C261" s="5" t="s">
        <v>322</v>
      </c>
      <c r="D261" s="5" t="s">
        <v>40</v>
      </c>
      <c r="E261" s="6">
        <f>10000+8709.68</f>
        <v>18709.68</v>
      </c>
      <c r="F261" s="7" t="s">
        <v>10</v>
      </c>
      <c r="G261" s="7" t="s">
        <v>11</v>
      </c>
      <c r="H261" s="16"/>
    </row>
    <row r="262" spans="1:8" s="2" customFormat="1" ht="38.25" customHeight="1" x14ac:dyDescent="0.25">
      <c r="A262" s="4">
        <v>253</v>
      </c>
      <c r="B262" s="4" t="s">
        <v>7</v>
      </c>
      <c r="C262" s="5" t="s">
        <v>323</v>
      </c>
      <c r="D262" s="5" t="s">
        <v>173</v>
      </c>
      <c r="E262" s="6">
        <f>7000+6096.77</f>
        <v>13096.77</v>
      </c>
      <c r="F262" s="7" t="s">
        <v>10</v>
      </c>
      <c r="G262" s="7" t="s">
        <v>11</v>
      </c>
      <c r="H262" s="16"/>
    </row>
    <row r="263" spans="1:8" s="2" customFormat="1" ht="38.25" customHeight="1" x14ac:dyDescent="0.25">
      <c r="A263" s="4">
        <v>254</v>
      </c>
      <c r="B263" s="4" t="s">
        <v>7</v>
      </c>
      <c r="C263" s="5" t="s">
        <v>324</v>
      </c>
      <c r="D263" s="5" t="s">
        <v>75</v>
      </c>
      <c r="E263" s="6">
        <f>9000+7838.71</f>
        <v>16838.71</v>
      </c>
      <c r="F263" s="7" t="s">
        <v>10</v>
      </c>
      <c r="G263" s="7" t="s">
        <v>11</v>
      </c>
      <c r="H263" s="16"/>
    </row>
    <row r="264" spans="1:8" s="2" customFormat="1" ht="38.25" customHeight="1" x14ac:dyDescent="0.25">
      <c r="A264" s="4">
        <v>255</v>
      </c>
      <c r="B264" s="4" t="s">
        <v>7</v>
      </c>
      <c r="C264" s="5" t="s">
        <v>325</v>
      </c>
      <c r="D264" s="5" t="s">
        <v>44</v>
      </c>
      <c r="E264" s="6">
        <f>6500+5661.29</f>
        <v>12161.29</v>
      </c>
      <c r="F264" s="7" t="s">
        <v>10</v>
      </c>
      <c r="G264" s="7" t="s">
        <v>11</v>
      </c>
      <c r="H264" s="16"/>
    </row>
    <row r="265" spans="1:8" s="2" customFormat="1" ht="38.25" customHeight="1" x14ac:dyDescent="0.25">
      <c r="A265" s="4">
        <v>256</v>
      </c>
      <c r="B265" s="4" t="s">
        <v>7</v>
      </c>
      <c r="C265" s="5" t="s">
        <v>326</v>
      </c>
      <c r="D265" s="5" t="s">
        <v>97</v>
      </c>
      <c r="E265" s="6">
        <f>10000+8709.68</f>
        <v>18709.68</v>
      </c>
      <c r="F265" s="7" t="s">
        <v>10</v>
      </c>
      <c r="G265" s="7" t="s">
        <v>11</v>
      </c>
      <c r="H265" s="16"/>
    </row>
    <row r="266" spans="1:8" s="2" customFormat="1" ht="38.25" customHeight="1" x14ac:dyDescent="0.25">
      <c r="A266" s="4">
        <v>257</v>
      </c>
      <c r="B266" s="4" t="s">
        <v>7</v>
      </c>
      <c r="C266" s="5" t="s">
        <v>327</v>
      </c>
      <c r="D266" s="5" t="s">
        <v>32</v>
      </c>
      <c r="E266" s="6">
        <f>8000+6967.74</f>
        <v>14967.74</v>
      </c>
      <c r="F266" s="7" t="s">
        <v>10</v>
      </c>
      <c r="G266" s="7" t="s">
        <v>11</v>
      </c>
      <c r="H266" s="16"/>
    </row>
    <row r="267" spans="1:8" s="2" customFormat="1" ht="38.25" customHeight="1" x14ac:dyDescent="0.25">
      <c r="A267" s="4">
        <v>258</v>
      </c>
      <c r="B267" s="4" t="s">
        <v>7</v>
      </c>
      <c r="C267" s="5" t="s">
        <v>328</v>
      </c>
      <c r="D267" s="5" t="s">
        <v>329</v>
      </c>
      <c r="E267" s="6">
        <f t="shared" ref="E267:E268" si="44">6500+5661.29</f>
        <v>12161.29</v>
      </c>
      <c r="F267" s="7" t="s">
        <v>10</v>
      </c>
      <c r="G267" s="7" t="s">
        <v>11</v>
      </c>
      <c r="H267" s="16"/>
    </row>
    <row r="268" spans="1:8" s="2" customFormat="1" ht="38.25" customHeight="1" x14ac:dyDescent="0.25">
      <c r="A268" s="4">
        <v>259</v>
      </c>
      <c r="B268" s="4" t="s">
        <v>7</v>
      </c>
      <c r="C268" s="5" t="s">
        <v>330</v>
      </c>
      <c r="D268" s="5" t="s">
        <v>280</v>
      </c>
      <c r="E268" s="6">
        <f t="shared" si="44"/>
        <v>12161.29</v>
      </c>
      <c r="F268" s="7" t="s">
        <v>10</v>
      </c>
      <c r="G268" s="7" t="s">
        <v>11</v>
      </c>
      <c r="H268" s="16"/>
    </row>
    <row r="269" spans="1:8" s="2" customFormat="1" ht="38.25" customHeight="1" x14ac:dyDescent="0.25">
      <c r="A269" s="4">
        <v>260</v>
      </c>
      <c r="B269" s="4" t="s">
        <v>7</v>
      </c>
      <c r="C269" s="5" t="s">
        <v>331</v>
      </c>
      <c r="D269" s="5" t="s">
        <v>146</v>
      </c>
      <c r="E269" s="6">
        <f>8000+6967.74</f>
        <v>14967.74</v>
      </c>
      <c r="F269" s="7" t="s">
        <v>10</v>
      </c>
      <c r="G269" s="7" t="s">
        <v>11</v>
      </c>
      <c r="H269" s="16"/>
    </row>
    <row r="270" spans="1:8" s="2" customFormat="1" ht="38.25" customHeight="1" x14ac:dyDescent="0.25">
      <c r="A270" s="4">
        <v>261</v>
      </c>
      <c r="B270" s="4" t="s">
        <v>7</v>
      </c>
      <c r="C270" s="5" t="s">
        <v>332</v>
      </c>
      <c r="D270" s="5" t="s">
        <v>329</v>
      </c>
      <c r="E270" s="6">
        <f>6500+5661.29</f>
        <v>12161.29</v>
      </c>
      <c r="F270" s="7" t="s">
        <v>10</v>
      </c>
      <c r="G270" s="7" t="s">
        <v>11</v>
      </c>
      <c r="H270" s="16"/>
    </row>
    <row r="271" spans="1:8" s="2" customFormat="1" ht="38.25" customHeight="1" x14ac:dyDescent="0.25">
      <c r="A271" s="4">
        <v>262</v>
      </c>
      <c r="B271" s="4" t="s">
        <v>7</v>
      </c>
      <c r="C271" s="5" t="s">
        <v>333</v>
      </c>
      <c r="D271" s="5" t="s">
        <v>334</v>
      </c>
      <c r="E271" s="6">
        <f>26400+22993.55</f>
        <v>49393.55</v>
      </c>
      <c r="F271" s="7" t="s">
        <v>10</v>
      </c>
      <c r="G271" s="7" t="s">
        <v>11</v>
      </c>
      <c r="H271" s="16"/>
    </row>
    <row r="272" spans="1:8" s="2" customFormat="1" ht="38.25" customHeight="1" x14ac:dyDescent="0.25">
      <c r="A272" s="4">
        <v>263</v>
      </c>
      <c r="B272" s="4" t="s">
        <v>7</v>
      </c>
      <c r="C272" s="5" t="s">
        <v>335</v>
      </c>
      <c r="D272" s="5" t="s">
        <v>336</v>
      </c>
      <c r="E272" s="6">
        <f>26400+22993.55</f>
        <v>49393.55</v>
      </c>
      <c r="F272" s="7" t="s">
        <v>10</v>
      </c>
      <c r="G272" s="7" t="s">
        <v>11</v>
      </c>
      <c r="H272" s="16"/>
    </row>
  </sheetData>
  <protectedRanges>
    <protectedRange sqref="D44" name="Ingresar Texto Permitido"/>
    <protectedRange sqref="D110" name="Ingresar Texto Permitido_1"/>
  </protectedRanges>
  <autoFilter ref="A9:G272" xr:uid="{31BBA973-5FB3-4C1C-A468-943E80961F2A}"/>
  <mergeCells count="3">
    <mergeCell ref="A8:G8"/>
    <mergeCell ref="A7:H7"/>
    <mergeCell ref="D1:H6"/>
  </mergeCells>
  <conditionalFormatting sqref="C1:C6 C9">
    <cfRule type="duplicateValues" dxfId="8" priority="57"/>
    <cfRule type="duplicateValues" dxfId="7" priority="58"/>
  </conditionalFormatting>
  <conditionalFormatting sqref="C1:C6">
    <cfRule type="duplicateValues" dxfId="6" priority="55"/>
  </conditionalFormatting>
  <conditionalFormatting sqref="C273:C1048576 C1:C6 C9">
    <cfRule type="duplicateValues" dxfId="5" priority="3"/>
    <cfRule type="duplicateValues" dxfId="4" priority="4"/>
    <cfRule type="duplicateValues" dxfId="3" priority="5"/>
    <cfRule type="duplicateValues" dxfId="2" priority="9"/>
  </conditionalFormatting>
  <conditionalFormatting sqref="D191:D192">
    <cfRule type="duplicateValues" dxfId="1" priority="2"/>
  </conditionalFormatting>
  <conditionalFormatting sqref="D227">
    <cfRule type="duplicateValues" dxfId="0" priority="1"/>
  </conditionalFormatting>
  <pageMargins left="0.7" right="0.7" top="0.75" bottom="0.75" header="0.3" footer="0.3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Imelda Estrada Quevedo</dc:creator>
  <cp:lastModifiedBy>Unidad de Información Pública</cp:lastModifiedBy>
  <cp:lastPrinted>2026-03-30T22:30:47Z</cp:lastPrinted>
  <dcterms:created xsi:type="dcterms:W3CDTF">2026-03-11T16:05:50Z</dcterms:created>
  <dcterms:modified xsi:type="dcterms:W3CDTF">2026-03-31T18:13:57Z</dcterms:modified>
</cp:coreProperties>
</file>