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1ADA15FE-B9C0-47E8-8ED7-EC21F9FE533D}"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1" l="1"/>
  <c r="G18" i="1"/>
  <c r="G17" i="1"/>
  <c r="G16" i="1"/>
  <c r="G15" i="1"/>
  <c r="G14" i="1"/>
  <c r="G13" i="1"/>
</calcChain>
</file>

<file path=xl/sharedStrings.xml><?xml version="1.0" encoding="utf-8"?>
<sst xmlns="http://schemas.openxmlformats.org/spreadsheetml/2006/main" count="67" uniqueCount="50">
  <si>
    <r>
      <rPr>
        <b/>
        <sz val="12"/>
        <rFont val="Calibri"/>
        <family val="1"/>
      </rPr>
      <t>HORARIO DE ATENCIÓN: 8: 00 AM A 16:30 PM</t>
    </r>
  </si>
  <si>
    <r>
      <rPr>
        <b/>
        <sz val="12"/>
        <rFont val="Calibri"/>
        <family val="1"/>
      </rPr>
      <t>DIRECTOR: FERNANDO SAMUEL REYES ALONZO</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</si>
  <si>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</si>
  <si>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</si>
  <si>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</si>
  <si>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</si>
  <si>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</si>
  <si>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</si>
  <si>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</si>
  <si>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</si>
  <si>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</si>
  <si>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</si>
  <si>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</si>
  <si>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01-2025</t>
  </si>
  <si>
    <t>02-2025</t>
  </si>
  <si>
    <t>03-2025</t>
  </si>
  <si>
    <t>04-2025</t>
  </si>
  <si>
    <t>05-2025</t>
  </si>
  <si>
    <t>06-2025</t>
  </si>
  <si>
    <t>07-2025</t>
  </si>
  <si>
    <t>Instituto de Previsión Militar, NIT. 344112-1</t>
  </si>
  <si>
    <t>17 meses</t>
  </si>
  <si>
    <t>Walfre Tallmay Colop Gramajo, NIT. 553755-K</t>
  </si>
  <si>
    <t>18 meses</t>
  </si>
  <si>
    <t>Niveles 5, 6, 7 y 9 del edificio del Instituto de Prevision Militar, para uso de oficinas centrales.</t>
  </si>
  <si>
    <t>Las Puerta de San Pedro, S.A., NIT. 9124578-8</t>
  </si>
  <si>
    <t>Inmueble de dos niveles con capacidad para 8 oficinas, área de parqueo techado para 3 vehículos y 7 en el exterior,bodega, para funcionamiento de la Dirección Regional Nororiente.</t>
  </si>
  <si>
    <t>Amilcar Leonardo Oliva Madrid, NIT. 224282-6</t>
  </si>
  <si>
    <t>Inmueble con 18 oficinas, salon de reuniones, área de parqueo, 5 sanitarios, para funcionamiento de la Dirección Regional Altiplano Occidental.</t>
  </si>
  <si>
    <t>Inmueble para funcionamiento de bodega de almacen e inventarios de la Dirección Regional Petén.</t>
  </si>
  <si>
    <t>Inmueble de tres niveles, 25 habitaciones con baño privado, área de recepcion y 1,800 metros cuadrados para parqueo,  para funcionamiento de las oficinas de la Dirección Regional Petén.</t>
  </si>
  <si>
    <t>Hotel Miraflores, S.A. NIT. 1993517-K</t>
  </si>
  <si>
    <t>Inmueble con 12 habitaciones 5 áreas para uso de bodegas, area de parqueo techado para 6 vehiculos y area de parqueo exterior para 5 vehiculos y 6 servicio sanitarios, para uso de la Dirección Regional Metropolitana</t>
  </si>
  <si>
    <t>Inmueble de tres niveles con garaje para cuatro vehículos con área verde de cuarenta metros cuadrados, para uso oficinas Dirección Regional Altiplano Occidental.</t>
  </si>
  <si>
    <t>Luz Pérez Ben NIT. 4038377-6</t>
  </si>
  <si>
    <t>Hedzon de Jesus Lima Aguilar, NIT. 3210761-7</t>
  </si>
  <si>
    <t>Subarrendamiento</t>
  </si>
  <si>
    <t>Subarrendamiento de bien inmueble para funcionamiento del parqueo vehículos CONAP</t>
  </si>
  <si>
    <t>Cristina, Sociedad Anónima</t>
  </si>
  <si>
    <t>TELÉFONO: 2291 4600</t>
  </si>
  <si>
    <t>ENCARGADO DE ACTUALIZACIÓN: MARIA ELENA REYES SANTOS</t>
  </si>
  <si>
    <t>ENTIDAD:    CONSEJO NACIONAL DE AREAS PROTEGIDAS</t>
  </si>
  <si>
    <t>DIRECCIÓN: 5a. AVENIDA 6-06 ZONA 1, 7 NIVEL EDIFICIO IPM GUATEMALA , GUATEMALA</t>
  </si>
  <si>
    <t>FECHA DE ACTUALIZACIÓN:            03 DE MARZO DEL 2026</t>
  </si>
  <si>
    <t>CORRESPONDE AL MES DE:           FEBRERO 2026</t>
  </si>
  <si>
    <t>15-2023</t>
  </si>
  <si>
    <t xml:space="preserve">41 espacios de estacionamiento de vehículos </t>
  </si>
  <si>
    <t>Q. 873,425.01</t>
  </si>
  <si>
    <t>23 meses</t>
  </si>
  <si>
    <t>Observaciones: En el apartado de los contratos de bienes muebles se informa que las adquisiciones mencionadas de gestionarse se publican en lamodalidad de compra directa con oferta electrónica, con base al Manual de Procedimientos Administrativos, los mismos no es aplicable la suscripción de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</si>
</sst>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1"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1">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17" fontId="0" fillId="0" borderId="0" xfId="0" applyNumberFormat="1" applyAlignment="1">
      <alignment horizontal="left" vertical="top"/>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9" xfId="0" applyFont="1" applyBorder="1" applyAlignment="1">
      <alignment horizontal="left"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view="pageBreakPreview" topLeftCell="A16" zoomScaleNormal="100" zoomScaleSheetLayoutView="100" workbookViewId="0">
      <selection activeCell="A20" sqref="A20:H20"/>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9" t="s">
        <v>41</v>
      </c>
      <c r="B1" s="10"/>
      <c r="C1" s="10"/>
      <c r="D1" s="10"/>
      <c r="E1" s="10"/>
      <c r="F1" s="10"/>
      <c r="G1" s="10"/>
      <c r="H1" s="11"/>
    </row>
    <row r="2" spans="1:8" ht="18" customHeight="1" x14ac:dyDescent="0.2">
      <c r="A2" s="9" t="s">
        <v>42</v>
      </c>
      <c r="B2" s="10"/>
      <c r="C2" s="10"/>
      <c r="D2" s="10"/>
      <c r="E2" s="10"/>
      <c r="F2" s="10"/>
      <c r="G2" s="10"/>
      <c r="H2" s="11"/>
    </row>
    <row r="3" spans="1:8" ht="18" customHeight="1" x14ac:dyDescent="0.2">
      <c r="A3" s="15" t="s">
        <v>0</v>
      </c>
      <c r="B3" s="10"/>
      <c r="C3" s="10"/>
      <c r="D3" s="10"/>
      <c r="E3" s="10"/>
      <c r="F3" s="10"/>
      <c r="G3" s="10"/>
      <c r="H3" s="11"/>
    </row>
    <row r="4" spans="1:8" ht="18" customHeight="1" x14ac:dyDescent="0.2">
      <c r="A4" s="9" t="s">
        <v>39</v>
      </c>
      <c r="B4" s="10"/>
      <c r="C4" s="10"/>
      <c r="D4" s="10"/>
      <c r="E4" s="10"/>
      <c r="F4" s="10"/>
      <c r="G4" s="10"/>
      <c r="H4" s="11"/>
    </row>
    <row r="5" spans="1:8" ht="18" customHeight="1" x14ac:dyDescent="0.2">
      <c r="A5" s="15" t="s">
        <v>1</v>
      </c>
      <c r="B5" s="10"/>
      <c r="C5" s="10"/>
      <c r="D5" s="10"/>
      <c r="E5" s="10"/>
      <c r="F5" s="10"/>
      <c r="G5" s="10"/>
      <c r="H5" s="11"/>
    </row>
    <row r="6" spans="1:8" ht="18" customHeight="1" x14ac:dyDescent="0.2">
      <c r="A6" s="9" t="s">
        <v>40</v>
      </c>
      <c r="B6" s="10"/>
      <c r="C6" s="10"/>
      <c r="D6" s="10"/>
      <c r="E6" s="10"/>
      <c r="F6" s="10"/>
      <c r="G6" s="10"/>
      <c r="H6" s="11"/>
    </row>
    <row r="7" spans="1:8" ht="18" customHeight="1" x14ac:dyDescent="0.2">
      <c r="A7" s="9" t="s">
        <v>43</v>
      </c>
      <c r="B7" s="10"/>
      <c r="C7" s="10"/>
      <c r="D7" s="10"/>
      <c r="E7" s="10"/>
      <c r="F7" s="10"/>
      <c r="G7" s="10"/>
      <c r="H7" s="11"/>
    </row>
    <row r="8" spans="1:8" ht="18" customHeight="1" x14ac:dyDescent="0.2">
      <c r="A8" s="9" t="s">
        <v>44</v>
      </c>
      <c r="B8" s="10"/>
      <c r="C8" s="10"/>
      <c r="D8" s="10"/>
      <c r="E8" s="10"/>
      <c r="F8" s="10"/>
      <c r="G8" s="10"/>
      <c r="H8" s="11"/>
    </row>
    <row r="9" spans="1:8" ht="15.95" customHeight="1" x14ac:dyDescent="0.2">
      <c r="A9" s="1"/>
      <c r="B9" s="1"/>
      <c r="C9" s="1"/>
      <c r="D9" s="1"/>
      <c r="E9" s="1"/>
      <c r="F9" s="1"/>
      <c r="G9" s="1"/>
      <c r="H9" s="1"/>
    </row>
    <row r="10" spans="1:8" ht="24" customHeight="1" x14ac:dyDescent="0.2">
      <c r="A10" s="12" t="s">
        <v>2</v>
      </c>
      <c r="B10" s="13"/>
      <c r="C10" s="13"/>
      <c r="D10" s="13"/>
      <c r="E10" s="13"/>
      <c r="F10" s="13"/>
      <c r="G10" s="13"/>
      <c r="H10" s="14"/>
    </row>
    <row r="11" spans="1:8" ht="26.85" customHeight="1" x14ac:dyDescent="0.2">
      <c r="A11" s="2" t="s">
        <v>3</v>
      </c>
      <c r="B11" s="2" t="s">
        <v>4</v>
      </c>
      <c r="C11" s="2" t="s">
        <v>5</v>
      </c>
      <c r="D11" s="2" t="s">
        <v>6</v>
      </c>
      <c r="E11" s="2" t="s">
        <v>7</v>
      </c>
      <c r="F11" s="2" t="s">
        <v>8</v>
      </c>
      <c r="G11" s="2" t="s">
        <v>9</v>
      </c>
      <c r="H11" s="2" t="s">
        <v>10</v>
      </c>
    </row>
    <row r="12" spans="1:8" ht="64.5" customHeight="1" x14ac:dyDescent="0.2">
      <c r="A12" s="4">
        <v>1</v>
      </c>
      <c r="B12" s="4" t="s">
        <v>11</v>
      </c>
      <c r="C12" s="4" t="s">
        <v>12</v>
      </c>
      <c r="D12" s="5" t="s">
        <v>13</v>
      </c>
      <c r="E12" s="4" t="s">
        <v>24</v>
      </c>
      <c r="F12" s="4" t="s">
        <v>20</v>
      </c>
      <c r="G12" s="6">
        <f>139060*11+100000</f>
        <v>1629660</v>
      </c>
      <c r="H12" s="4" t="s">
        <v>21</v>
      </c>
    </row>
    <row r="13" spans="1:8" ht="117" x14ac:dyDescent="0.2">
      <c r="A13" s="4">
        <v>2</v>
      </c>
      <c r="B13" s="4" t="s">
        <v>11</v>
      </c>
      <c r="C13" s="4" t="s">
        <v>12</v>
      </c>
      <c r="D13" s="5" t="s">
        <v>14</v>
      </c>
      <c r="E13" s="4" t="s">
        <v>33</v>
      </c>
      <c r="F13" s="4" t="s">
        <v>22</v>
      </c>
      <c r="G13" s="6">
        <f>12*12000</f>
        <v>144000</v>
      </c>
      <c r="H13" s="4" t="s">
        <v>23</v>
      </c>
    </row>
    <row r="14" spans="1:8" ht="156" x14ac:dyDescent="0.2">
      <c r="A14" s="4">
        <v>3</v>
      </c>
      <c r="B14" s="4" t="s">
        <v>11</v>
      </c>
      <c r="C14" s="4" t="s">
        <v>12</v>
      </c>
      <c r="D14" s="5" t="s">
        <v>15</v>
      </c>
      <c r="E14" s="4" t="s">
        <v>32</v>
      </c>
      <c r="F14" s="4" t="s">
        <v>25</v>
      </c>
      <c r="G14" s="6">
        <f>34500*12</f>
        <v>414000</v>
      </c>
      <c r="H14" s="4" t="s">
        <v>23</v>
      </c>
    </row>
    <row r="15" spans="1:8" ht="136.5" x14ac:dyDescent="0.2">
      <c r="A15" s="4">
        <v>4</v>
      </c>
      <c r="B15" s="4" t="s">
        <v>11</v>
      </c>
      <c r="C15" s="4" t="s">
        <v>12</v>
      </c>
      <c r="D15" s="5" t="s">
        <v>16</v>
      </c>
      <c r="E15" s="4" t="s">
        <v>26</v>
      </c>
      <c r="F15" s="4" t="s">
        <v>27</v>
      </c>
      <c r="G15" s="6">
        <f>21485*12</f>
        <v>257820</v>
      </c>
      <c r="H15" s="4" t="s">
        <v>23</v>
      </c>
    </row>
    <row r="16" spans="1:8" ht="97.5" x14ac:dyDescent="0.2">
      <c r="A16" s="4">
        <v>5</v>
      </c>
      <c r="B16" s="4" t="s">
        <v>11</v>
      </c>
      <c r="C16" s="4" t="s">
        <v>12</v>
      </c>
      <c r="D16" s="5" t="s">
        <v>17</v>
      </c>
      <c r="E16" s="4" t="s">
        <v>28</v>
      </c>
      <c r="F16" s="4" t="s">
        <v>34</v>
      </c>
      <c r="G16" s="6">
        <f>10000*12</f>
        <v>120000</v>
      </c>
      <c r="H16" s="4" t="s">
        <v>23</v>
      </c>
    </row>
    <row r="17" spans="1:12" ht="78" x14ac:dyDescent="0.2">
      <c r="A17" s="4">
        <v>6</v>
      </c>
      <c r="B17" s="4" t="s">
        <v>11</v>
      </c>
      <c r="C17" s="4" t="s">
        <v>12</v>
      </c>
      <c r="D17" s="5" t="s">
        <v>18</v>
      </c>
      <c r="E17" s="4" t="s">
        <v>29</v>
      </c>
      <c r="F17" s="4" t="s">
        <v>35</v>
      </c>
      <c r="G17" s="6">
        <f>15000*12</f>
        <v>180000</v>
      </c>
      <c r="H17" s="4" t="s">
        <v>23</v>
      </c>
      <c r="L17" s="3"/>
    </row>
    <row r="18" spans="1:12" ht="136.5" x14ac:dyDescent="0.2">
      <c r="A18" s="4">
        <v>7</v>
      </c>
      <c r="B18" s="4" t="s">
        <v>11</v>
      </c>
      <c r="C18" s="4" t="s">
        <v>12</v>
      </c>
      <c r="D18" s="5" t="s">
        <v>19</v>
      </c>
      <c r="E18" s="4" t="s">
        <v>30</v>
      </c>
      <c r="F18" s="4" t="s">
        <v>31</v>
      </c>
      <c r="G18" s="6">
        <f>42000*12</f>
        <v>504000</v>
      </c>
      <c r="H18" s="4" t="s">
        <v>23</v>
      </c>
    </row>
    <row r="19" spans="1:12" ht="58.5" x14ac:dyDescent="0.2">
      <c r="A19" s="7">
        <v>8</v>
      </c>
      <c r="B19" s="7" t="s">
        <v>36</v>
      </c>
      <c r="C19" s="8" t="s">
        <v>37</v>
      </c>
      <c r="D19" s="7" t="s">
        <v>45</v>
      </c>
      <c r="E19" s="8" t="s">
        <v>46</v>
      </c>
      <c r="F19" s="7" t="s">
        <v>38</v>
      </c>
      <c r="G19" s="7" t="s">
        <v>47</v>
      </c>
      <c r="H19" s="7" t="s">
        <v>48</v>
      </c>
    </row>
    <row r="20" spans="1:12" ht="60.75" customHeight="1" x14ac:dyDescent="0.2">
      <c r="A20" s="18" t="s">
        <v>49</v>
      </c>
      <c r="B20" s="19"/>
      <c r="C20" s="19"/>
      <c r="D20" s="19"/>
      <c r="E20" s="19"/>
      <c r="F20" s="19"/>
      <c r="G20" s="19"/>
      <c r="H20" s="20"/>
    </row>
    <row r="21" spans="1:12" ht="19.5" x14ac:dyDescent="0.2">
      <c r="A21" s="16"/>
      <c r="B21" s="16"/>
      <c r="C21" s="17"/>
      <c r="D21" s="16"/>
      <c r="E21" s="17"/>
      <c r="F21" s="16"/>
      <c r="G21" s="16"/>
      <c r="H21" s="16"/>
    </row>
  </sheetData>
  <mergeCells count="10">
    <mergeCell ref="A20:H20"/>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2026-10-01T17:30:12Z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