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8_{EE77B725-2558-4449-96D0-BDD558E9AB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AL" sheetId="5" r:id="rId1"/>
  </sheets>
  <definedNames>
    <definedName name="_xlnm._FilterDatabase" localSheetId="0" hidden="1">INICIAL!$A$11:$D$63</definedName>
    <definedName name="_xlnm.Print_Titles" localSheetId="0">INICIAL!$11:$11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9" i="5" l="1"/>
  <c r="G288" i="5"/>
  <c r="G287" i="5"/>
  <c r="G286" i="5"/>
  <c r="G285" i="5"/>
  <c r="G284" i="5"/>
  <c r="G283" i="5"/>
  <c r="G282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27" i="5"/>
  <c r="G226" i="5"/>
  <c r="G225" i="5"/>
  <c r="G224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61" i="5"/>
  <c r="G151" i="5"/>
  <c r="G150" i="5"/>
  <c r="G149" i="5"/>
  <c r="G148" i="5"/>
  <c r="G147" i="5"/>
  <c r="G146" i="5"/>
  <c r="G145" i="5"/>
  <c r="G144" i="5"/>
  <c r="G125" i="5"/>
  <c r="G124" i="5"/>
  <c r="G123" i="5"/>
  <c r="G122" i="5"/>
  <c r="G121" i="5"/>
  <c r="G111" i="5"/>
  <c r="G110" i="5"/>
  <c r="G100" i="5"/>
  <c r="G99" i="5"/>
  <c r="G98" i="5"/>
  <c r="G97" i="5"/>
  <c r="G96" i="5"/>
  <c r="G86" i="5"/>
  <c r="G85" i="5"/>
  <c r="G84" i="5"/>
  <c r="G74" i="5"/>
  <c r="G73" i="5"/>
  <c r="G72" i="5"/>
  <c r="G71" i="5"/>
  <c r="G70" i="5"/>
  <c r="G69" i="5"/>
  <c r="G68" i="5"/>
  <c r="G67" i="5"/>
  <c r="G66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C294" i="5"/>
  <c r="C232" i="5"/>
  <c r="C61" i="5"/>
  <c r="C167" i="5" l="1"/>
  <c r="F286" i="5"/>
  <c r="E286" i="5"/>
  <c r="F239" i="5"/>
  <c r="E239" i="5"/>
  <c r="F289" i="5"/>
  <c r="E289" i="5"/>
  <c r="F288" i="5"/>
  <c r="E288" i="5"/>
  <c r="F287" i="5"/>
  <c r="E287" i="5"/>
  <c r="F285" i="5"/>
  <c r="E285" i="5"/>
  <c r="F284" i="5"/>
  <c r="E284" i="5"/>
  <c r="F283" i="5"/>
  <c r="E283" i="5"/>
  <c r="F282" i="5"/>
  <c r="E282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8" i="5"/>
  <c r="E238" i="5"/>
  <c r="F237" i="5"/>
  <c r="E237" i="5"/>
  <c r="F227" i="5"/>
  <c r="E227" i="5"/>
  <c r="F226" i="5"/>
  <c r="E226" i="5"/>
  <c r="F225" i="5"/>
  <c r="E225" i="5"/>
  <c r="F224" i="5"/>
  <c r="E224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61" i="5"/>
  <c r="E161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25" i="5"/>
  <c r="E125" i="5"/>
  <c r="F124" i="5"/>
  <c r="E124" i="5"/>
  <c r="F123" i="5"/>
  <c r="E123" i="5"/>
  <c r="F122" i="5"/>
  <c r="E122" i="5"/>
  <c r="F121" i="5"/>
  <c r="E121" i="5"/>
  <c r="F111" i="5"/>
  <c r="E111" i="5"/>
  <c r="F110" i="5"/>
  <c r="E110" i="5"/>
  <c r="F100" i="5"/>
  <c r="E100" i="5"/>
  <c r="F99" i="5"/>
  <c r="E99" i="5"/>
  <c r="F98" i="5"/>
  <c r="E98" i="5"/>
  <c r="F97" i="5"/>
  <c r="E97" i="5"/>
  <c r="F96" i="5"/>
  <c r="E96" i="5"/>
  <c r="F86" i="5"/>
  <c r="E86" i="5"/>
  <c r="F85" i="5"/>
  <c r="E85" i="5"/>
  <c r="F84" i="5"/>
  <c r="E84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55" i="5"/>
  <c r="E55" i="5"/>
  <c r="E56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26" i="5"/>
  <c r="E26" i="5"/>
  <c r="F31" i="5"/>
  <c r="E31" i="5"/>
  <c r="F30" i="5"/>
  <c r="E30" i="5"/>
  <c r="F29" i="5"/>
  <c r="E29" i="5"/>
  <c r="F28" i="5"/>
  <c r="E28" i="5"/>
  <c r="F27" i="5"/>
  <c r="E27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E14" i="5"/>
  <c r="F14" i="5" l="1"/>
  <c r="G112" i="5" l="1"/>
  <c r="G290" i="5"/>
  <c r="G273" i="5"/>
  <c r="G251" i="5"/>
  <c r="G228" i="5"/>
  <c r="C140" i="5"/>
  <c r="G137" i="5"/>
  <c r="G139" i="5" l="1"/>
  <c r="G140" i="5" s="1"/>
  <c r="C295" i="5"/>
  <c r="C278" i="5"/>
  <c r="C256" i="5"/>
  <c r="C233" i="5"/>
  <c r="C220" i="5"/>
  <c r="C157" i="5"/>
  <c r="C131" i="5"/>
  <c r="C117" i="5"/>
  <c r="C106" i="5"/>
  <c r="C92" i="5"/>
  <c r="C80" i="5"/>
  <c r="G292" i="5" l="1"/>
  <c r="G294" i="5" s="1"/>
  <c r="G295" i="5" s="1"/>
  <c r="G275" i="5"/>
  <c r="G277" i="5" s="1"/>
  <c r="G278" i="5" s="1"/>
  <c r="G253" i="5"/>
  <c r="G230" i="5"/>
  <c r="G232" i="5" s="1"/>
  <c r="G233" i="5" s="1"/>
  <c r="G215" i="5"/>
  <c r="G217" i="5" s="1"/>
  <c r="G219" i="5" s="1"/>
  <c r="G220" i="5" s="1"/>
  <c r="G162" i="5"/>
  <c r="G164" i="5" s="1"/>
  <c r="G152" i="5"/>
  <c r="G154" i="5" s="1"/>
  <c r="G156" i="5" s="1"/>
  <c r="G157" i="5" s="1"/>
  <c r="G255" i="5" l="1"/>
  <c r="G256" i="5" s="1"/>
  <c r="G166" i="5"/>
  <c r="G126" i="5"/>
  <c r="G128" i="5" s="1"/>
  <c r="G130" i="5" s="1"/>
  <c r="G131" i="5" s="1"/>
  <c r="G114" i="5"/>
  <c r="G116" i="5" s="1"/>
  <c r="G117" i="5" s="1"/>
  <c r="G75" i="5"/>
  <c r="G101" i="5"/>
  <c r="G103" i="5" s="1"/>
  <c r="G105" i="5" s="1"/>
  <c r="G106" i="5" s="1"/>
  <c r="G87" i="5"/>
  <c r="G89" i="5" s="1"/>
  <c r="G91" i="5" s="1"/>
  <c r="G92" i="5" s="1"/>
  <c r="G77" i="5" l="1"/>
  <c r="G79" i="5" s="1"/>
  <c r="G167" i="5"/>
  <c r="C62" i="5"/>
  <c r="G57" i="5"/>
  <c r="G80" i="5" l="1"/>
  <c r="G59" i="5"/>
  <c r="G61" i="5" l="1"/>
  <c r="G62" i="5" l="1"/>
  <c r="G30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3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FT 71 116000
FT 11 48000</t>
        </r>
      </text>
    </comment>
    <comment ref="C29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FT 71 - 116000
FT 11 - 560000</t>
        </r>
      </text>
    </comment>
  </commentList>
</comments>
</file>

<file path=xl/sharedStrings.xml><?xml version="1.0" encoding="utf-8"?>
<sst xmlns="http://schemas.openxmlformats.org/spreadsheetml/2006/main" count="480" uniqueCount="131">
  <si>
    <t>NO</t>
  </si>
  <si>
    <t>TOTAL</t>
  </si>
  <si>
    <t>TOTAL VIGENTE</t>
  </si>
  <si>
    <t>SALDO FINAL</t>
  </si>
  <si>
    <t>RESUMEN</t>
  </si>
  <si>
    <t>DESCRIPCIÓN</t>
  </si>
  <si>
    <t>MONTO</t>
  </si>
  <si>
    <t>PUESTO OFICIAL</t>
  </si>
  <si>
    <t>OFICINAS CENTRALES</t>
  </si>
  <si>
    <t>DIRECCIÓN REGIONAL METROPOLITANA</t>
  </si>
  <si>
    <t>DIRECCIÓN REGIONAL ALTIPLANO CENTRAL</t>
  </si>
  <si>
    <t>DIRECCIÓN REGIONAL ALTIPLANO OCCIDENTAL</t>
  </si>
  <si>
    <t>DIRECCIÓN REGIONAL COSTA SUR</t>
  </si>
  <si>
    <t>DIRECCIÓN REGIONAL NOROCCIDENTE</t>
  </si>
  <si>
    <t>DIRECCIÓN REGIONAL VERAPACES</t>
  </si>
  <si>
    <t>PARQUE NACIONAL LAGUNA DEL TIGRE</t>
  </si>
  <si>
    <t>DIRECCIÓN REGIONAL NORORIENTE</t>
  </si>
  <si>
    <t>DIRECCIÓN REGIONAL ORIENTE</t>
  </si>
  <si>
    <t>DIRECCIÓN REGIONAL SURORIENTE</t>
  </si>
  <si>
    <t>HONORARIOS</t>
  </si>
  <si>
    <t>TOTAL ANUAL</t>
  </si>
  <si>
    <t>PENDIENTE DE PROGRAMAR</t>
  </si>
  <si>
    <t>SALDO INICIAL FUENTE 11</t>
  </si>
  <si>
    <t>MONUMENTO NATURAL SEMUC CHAMPEY</t>
  </si>
  <si>
    <t>DIRECCIÓN REGIONAL PETÉN</t>
  </si>
  <si>
    <t>DIRECCIÓN REGIONAL VERAPACES (SALAMÁ)</t>
  </si>
  <si>
    <t>EJECUTADO</t>
  </si>
  <si>
    <t>PROGRAMADO</t>
  </si>
  <si>
    <t>ELABORÓ</t>
  </si>
  <si>
    <t>Vo.Bo.</t>
  </si>
  <si>
    <t>UNIDAD ADMINISTRATIVA</t>
  </si>
  <si>
    <t>MOVIMIENTO PRESUPUESTARIO</t>
  </si>
  <si>
    <t>DIRECCIÓN DE RECURSOS HUMANOS</t>
  </si>
  <si>
    <t>SALDO INICIAL FUENTE -</t>
  </si>
  <si>
    <t>SERVICIOS PROFESIONALES ADMINISTRATIVOS</t>
  </si>
  <si>
    <t>SERVICIOS PROFESIONALES PARA EL DESARROLLO DEL -SIGAP-</t>
  </si>
  <si>
    <t>SERVICIOS PROFESIONALES EN MANEJO DE BOSQUES Y VIDA SILVESTRE</t>
  </si>
  <si>
    <t>SERVICIOS PROFESIONALES EN MANEJO FORESTAL</t>
  </si>
  <si>
    <t>SERVICIOS PROFESIONALES EN ASUNTOS DE GENERO</t>
  </si>
  <si>
    <t>SERVICIOS PROFESIONALES MARINO COSTEROS</t>
  </si>
  <si>
    <t>SALDO INICIAL FUENTE 31</t>
  </si>
  <si>
    <t>SALDO INICIAL FUENTE 71</t>
  </si>
  <si>
    <t>MODIFICACIÓN PRESUPUESTARIA (CREDITOS)</t>
  </si>
  <si>
    <t>MODIFICACIÓN PRESUPUESTARIA (DEBITOS)</t>
  </si>
  <si>
    <t>2024-11130016-217-31-00-000-009-029-0101</t>
  </si>
  <si>
    <t>2024-11130016-217-31-00-000-010-029-0108</t>
  </si>
  <si>
    <t>2024-11130016-217-31-00-000-010-029-0701</t>
  </si>
  <si>
    <t>2024-11130016-217-31-00-000-010-029-0901</t>
  </si>
  <si>
    <t>2024-11130016-217-31-00-000-010-029-1101</t>
  </si>
  <si>
    <t>2024-11130016-217-31-00-000-010-029-1302</t>
  </si>
  <si>
    <t>2024-11130016-217-31-00-000-010-029-1501</t>
  </si>
  <si>
    <t>2024-11130016-217-31-00-000-010-029-1601</t>
  </si>
  <si>
    <t>2024-11130016-217-31-00-000-010-029-1611</t>
  </si>
  <si>
    <t>2024-11130016-217-31-00-000-010-029-1703</t>
  </si>
  <si>
    <t>2024-11130016-217-31-00-000-010-029-1704</t>
  </si>
  <si>
    <t>2024-11130016-217-31-00-000-010-029-1801</t>
  </si>
  <si>
    <t>2024-11130016-217-31-00-000-010-029-1901</t>
  </si>
  <si>
    <t>2024-11130016-217-31-00-000-010-029-2201</t>
  </si>
  <si>
    <t>SERVICIOS TÉCNICOS ADMINISTRATIVOS</t>
  </si>
  <si>
    <t>SERVICIOS TÉCNICOS EN ANÁLISIS GEOESPACIAL</t>
  </si>
  <si>
    <t>SERVICIOS TÉCNICOS PARA EL DESARROLLO DEL -SIGAP-</t>
  </si>
  <si>
    <t>SERVICIOS PROFESIONALES  EN EDUCACIÓN PARA EL DESARROLLO SOSTENIBLE</t>
  </si>
  <si>
    <t>SERVICIOS PROFESIONALES EN EDUCACIÓN PARA EL DESARROLLO SOSTENIBLE</t>
  </si>
  <si>
    <t>SERVICIOS PROFESIONALES EN GESTIÓN AMBIENTAL</t>
  </si>
  <si>
    <t>SRVICIOS TÉCNICOS EN GESTIÓN AMBIENTAL</t>
  </si>
  <si>
    <t>SERVICIOS TÉCNICOS EN MANEJO DE BOSQUES Y VIDA SILVESTRE</t>
  </si>
  <si>
    <t>SERVICIOS TÉCNICOS EN MANEJO DE BOSQUES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</si>
  <si>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</si>
  <si>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</si>
  <si>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</si>
  <si>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</si>
  <si>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 xml:space="preserve">SERVICIOS TÉCNICOS EN ASUNTOS JURÍDICOS   </t>
  </si>
  <si>
    <t>SERVICIOS TÉCNICOS EN ASUNTOS JURÍDICOS</t>
  </si>
  <si>
    <t>SERVICIOS PROFESIONALES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</si>
  <si>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</si>
  <si>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</si>
  <si>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</si>
  <si>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</si>
  <si>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SERVICIOS TÉCNICOS EN PLANIFICACIÓN</t>
  </si>
  <si>
    <t>SERVICIOS PROFESIONALES EN PLANIFICACIÓN</t>
  </si>
  <si>
    <t>DIRECCIÓN ADMINISTRATIVA (REGIÓN CENTRAL - GUATEMALA)</t>
  </si>
  <si>
    <t>DIRECCIÓN DE ANÁLISIS GEOESPACIAL (REGIÓN CENTRAL - GUATEMALA)</t>
  </si>
  <si>
    <t>DIRECCIÓN DE DESARROLLO DEL SISTEMA GUATEMALTECO DE ÁREAS PROTEGIDAS -SIGAP- (REGIÓN CENTRAL - GUATEMALA)</t>
  </si>
  <si>
    <t>DIRECCIÓN DE EDUCACIÓN PARA EL DESARROLLO SOSTENIBLE  (REGIÓN CENTRAL - GUATEMALA)</t>
  </si>
  <si>
    <t>DIRECCIÓN DE GESTIÓN AMBIENTAL (REGIÓN CENTRAL - GUATEMALA)</t>
  </si>
  <si>
    <t>DIRECCIÓN DE MANEJO DE BOSQUES Y VIDA SILVESTRE (REGIÓN CENTRAL - GUATEMALA)</t>
  </si>
  <si>
    <t>DIRECCIÓN DE RECURSOS HUMANOS (REGIÓN CENTRAL - GUATEMALA)</t>
  </si>
  <si>
    <t>DIRECCIÓN DE TECNOLOGÍAS DE LA INFORMACIÓN (REGIÓN CENTRAL - GUATEMALA)</t>
  </si>
  <si>
    <t>DIRECCIÓN DE VALORACIÓN Y CONSERVACIÓN DE LA DIVERSIDAD BIOLÓGICA (REGIÓN CENTRAL - GUATEMALA)</t>
  </si>
  <si>
    <t>SECRETARÍA EJECUTIVA (REGIÓN CENTRAL - GUATEMALA)</t>
  </si>
  <si>
    <t>UNIDAD DE ADMINSTRACIÓN FINANCIERA -UDAF- (REGIÓN CENTRAL - GUATEMALA)</t>
  </si>
  <si>
    <t>UNIDAD DE ASUNTOS JURIDICOS (REGIÓN CENTRAL - GUATEMALA)</t>
  </si>
  <si>
    <t>UNIDAD DE ASUNTOS TECNICOS REGIONALES (REGIÓN CENTRAL - GUATEMALA)</t>
  </si>
  <si>
    <t>UNIDAD DE COMUNICACION SOCIAL, RELACIONES PUBLICAS Y PROTOCOLO (REGIÓN CENTRAL - GUATEMALA)</t>
  </si>
  <si>
    <t>UNIDAD DE COOPERACION NACIONAL E INTERNACIONAL (REGIÓN CENTRAL - GUATEMALA)</t>
  </si>
  <si>
    <t>UNIDAD DE INFORMACIÓN PÚBLICA (REGIÓN CENTRAL - GUATEMALA)</t>
  </si>
  <si>
    <t>UNIDAD DE PLANIFICACION -UP- (REGIÓN CENTRAL - GUATEMALA)</t>
  </si>
  <si>
    <t>DIRECCIÓN REGIONAL METROPOLITANA (GUATEMALA)</t>
  </si>
  <si>
    <t xml:space="preserve">SERVICIOS PROFESIONALES EN ASUNTOS JURÍDICOS   </t>
  </si>
  <si>
    <t>SERVICIOS TÉCNICOS EN GESTIÓN AMBIENTAL</t>
  </si>
  <si>
    <t>DIRECCIÓN REGIONAL ALTIPLANO CENTRAL (SOLOLÁ)</t>
  </si>
  <si>
    <t>DIRECCIÓN REGIONAL ALTIPLANO OCCIDENTAL (QUETZALTENANGO)</t>
  </si>
  <si>
    <t>SERVICIOS TÉCNICOS EN VALORACIÓN Y CONSERVACIÓN DE LA DIVERSIDAD BIOLOGICA</t>
  </si>
  <si>
    <t>DIRECCIÓN REGIONAL COSTA SUR (RETALHULEU)</t>
  </si>
  <si>
    <t>SERVICIOS TÉCNICOS EN VIDA SILVESTRE</t>
  </si>
  <si>
    <t>DIRECCIÓN REGIONAL NOROCCIDENTE (HUEHUETENANGO)</t>
  </si>
  <si>
    <t>SERVICIOS TÉCNICOS COMO ENLACE MUNICIPAL</t>
  </si>
  <si>
    <t>SERVICIOS TÉCNICOS EN CONTROL Y PROTECCIÓN</t>
  </si>
  <si>
    <t>DIRECCIÓN REGIONAL VERAPACES (ALTA VERAPAZ)</t>
  </si>
  <si>
    <t>DIRECCIÓN REGIONAL VERAPACES (BAJA VERAPAZ)</t>
  </si>
  <si>
    <t>DIRECCIÓN REGIONAL VERAPACES - MNSCH (ALTA VERAPAZ)</t>
  </si>
  <si>
    <t>DIRECCIÓN REGIONAL PETÉN (PETÉN)</t>
  </si>
  <si>
    <t>SERVICIOS TÉCNICOS EN MANEJO FORESTAL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</si>
  <si>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</si>
  <si>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</si>
  <si>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</si>
  <si>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EDUCACIÓN AMBIENTAL</t>
  </si>
  <si>
    <t>DIRECCIÓN REGIONAL PETÉN - PNLT (PETÉN)</t>
  </si>
  <si>
    <t xml:space="preserve">SERVICIOS TÉCNICOS EN ASUNTOS COMUNITARIOS </t>
  </si>
  <si>
    <t>DIRECCIÓN REGIONAL NORORIENTE (IZABAL)</t>
  </si>
  <si>
    <t>SERVICIOS TÉCNICOS EN PUEBLOS INDIGENAS Y COMUNIDADES LOCALES</t>
  </si>
  <si>
    <t>DIRECCIÓN REGIONAL ORIENTE (ZACAPA)</t>
  </si>
  <si>
    <t>SERVICIOS PROFESIONALES EN CONTROL Y PROTECCIÓN</t>
  </si>
  <si>
    <t xml:space="preserve">SERVICIOS TÉCNICOS PARA EL DESARROLLO DEL -SIGAP- </t>
  </si>
  <si>
    <t>DIRECCIÓN REGIONAL SURORIENTE (JUTIAPA)</t>
  </si>
  <si>
    <t>SALDO INICIAL</t>
  </si>
  <si>
    <t>SEPTIEMBRE</t>
  </si>
  <si>
    <t>OCTUBRE NOVIEMBRE</t>
  </si>
  <si>
    <t xml:space="preserve"> </t>
  </si>
  <si>
    <t>REPROGRAMACIÓN DE SERVICIOS DEL RENGLÓN 029 "OTRAS REMUNERACIONES DE PERSONAL TEMPORAL</t>
  </si>
  <si>
    <t>FUENTE 11 "INGRESOS CORRIENTES"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</si>
</sst>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55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3" fillId="0" borderId="0" xfId="1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11" fillId="4" borderId="1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Normal 3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2673928</xdr:colOff>
      <xdr:row>4</xdr:row>
      <xdr:rowOff>125807</xdr:rowOff>
    </xdr:to>
    <xdr:pic>
      <xdr:nvPicPr>
        <xdr:cNvPr id="3" name="Imagen 2" descr="Hoja Membretada Carta, CONAP Central">
          <a:extLst>
            <a:ext uri="{FF2B5EF4-FFF2-40B4-BE49-F238E27FC236}">
              <a16:creationId xmlns:a16="http://schemas.microsoft.com/office/drawing/2014/main" id="{75AAD099-CAFA-4B9F-9037-15E2E90C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45324" b="85057"/>
        <a:stretch>
          <a:fillRect/>
        </a:stretch>
      </xdr:blipFill>
      <xdr:spPr>
        <a:xfrm>
          <a:off x="0" y="0"/>
          <a:ext cx="3007303" cy="120530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92D050"/>
  </sheetPr>
  <dimension ref="A5:K324"/>
  <sheetViews>
    <sheetView tabSelected="1" view="pageLayout" topLeftCell="A266" zoomScale="60" zoomScaleNormal="60" zoomScalePageLayoutView="60" workbookViewId="0">
      <selection activeCell="C286" sqref="C286"/>
    </sheetView>
  </sheetViews>
  <sheetFormatPr baseColWidth="10" defaultRowHeight="21.75" customHeight="1" x14ac:dyDescent="0.25"/>
  <cols>
    <col min="1" max="1" width="5" style="2" bestFit="1" customWidth="1"/>
    <col min="2" max="2" width="74.140625" style="2" customWidth="1"/>
    <col min="3" max="3" width="60.85546875" style="2" customWidth="1"/>
    <col min="4" max="5" width="21.140625" style="2" customWidth="1"/>
    <col min="6" max="6" width="23.42578125" style="2" customWidth="1"/>
    <col min="7" max="7" width="26.85546875" style="2" customWidth="1"/>
    <col min="8" max="8" width="17.28515625" style="2" customWidth="1"/>
    <col min="9" max="9" width="13.7109375" style="2" bestFit="1" customWidth="1"/>
    <col min="10" max="16384" width="11.42578125" style="2"/>
  </cols>
  <sheetData>
    <row r="5" spans="1:7" ht="21.75" customHeight="1" x14ac:dyDescent="0.25">
      <c r="A5" s="25" t="s">
        <v>32</v>
      </c>
      <c r="B5" s="25"/>
      <c r="C5" s="25"/>
      <c r="D5" s="25"/>
      <c r="E5" s="25"/>
      <c r="F5" s="25"/>
      <c r="G5" s="25"/>
    </row>
    <row r="6" spans="1:7" ht="15.75" customHeight="1" thickBot="1" x14ac:dyDescent="0.3"/>
    <row r="7" spans="1:7" ht="21.75" customHeight="1" x14ac:dyDescent="0.25">
      <c r="A7" s="22" t="s">
        <v>129</v>
      </c>
      <c r="B7" s="23"/>
      <c r="C7" s="23"/>
      <c r="D7" s="23"/>
      <c r="E7" s="23"/>
      <c r="F7" s="23"/>
      <c r="G7" s="24"/>
    </row>
    <row r="8" spans="1:7" ht="21.75" customHeight="1" x14ac:dyDescent="0.25">
      <c r="A8" s="19" t="s">
        <v>130</v>
      </c>
      <c r="B8" s="20"/>
      <c r="C8" s="20"/>
      <c r="D8" s="20"/>
      <c r="E8" s="20"/>
      <c r="F8" s="20"/>
      <c r="G8" s="21"/>
    </row>
    <row r="9" spans="1:7" ht="21.75" customHeight="1" thickBot="1" x14ac:dyDescent="0.3">
      <c r="A9" s="16" t="s">
        <v>128</v>
      </c>
      <c r="B9" s="17"/>
      <c r="C9" s="17"/>
      <c r="D9" s="17"/>
      <c r="E9" s="17"/>
      <c r="F9" s="17"/>
      <c r="G9" s="18"/>
    </row>
    <row r="10" spans="1:7" ht="12" customHeight="1" x14ac:dyDescent="0.25"/>
    <row r="11" spans="1:7" ht="54" customHeight="1" x14ac:dyDescent="0.25">
      <c r="A11" s="1" t="s">
        <v>0</v>
      </c>
      <c r="B11" s="1" t="s">
        <v>30</v>
      </c>
      <c r="C11" s="1" t="s">
        <v>7</v>
      </c>
      <c r="D11" s="1" t="s">
        <v>19</v>
      </c>
      <c r="E11" s="1" t="s">
        <v>126</v>
      </c>
      <c r="F11" s="1" t="s">
        <v>127</v>
      </c>
      <c r="G11" s="1" t="s">
        <v>20</v>
      </c>
    </row>
    <row r="12" spans="1:7" ht="20.25" customHeight="1" x14ac:dyDescent="0.25">
      <c r="A12" s="30" t="s">
        <v>8</v>
      </c>
      <c r="B12" s="30"/>
      <c r="C12" s="30"/>
      <c r="D12" s="30"/>
      <c r="E12" s="30"/>
      <c r="F12" s="30"/>
      <c r="G12" s="30"/>
    </row>
    <row r="13" spans="1:7" ht="20.25" customHeight="1" x14ac:dyDescent="0.25">
      <c r="A13" s="39" t="s">
        <v>44</v>
      </c>
      <c r="B13" s="40"/>
      <c r="C13" s="40"/>
      <c r="D13" s="40"/>
      <c r="E13" s="40"/>
      <c r="F13" s="40"/>
      <c r="G13" s="41"/>
    </row>
    <row r="14" spans="1:7" ht="33" customHeight="1" x14ac:dyDescent="0.25">
      <c r="A14" s="3">
        <v>1</v>
      </c>
      <c r="B14" s="3" t="s">
        <v>80</v>
      </c>
      <c r="C14" s="14" t="s">
        <v>58</v>
      </c>
      <c r="D14" s="4">
        <v>6000</v>
      </c>
      <c r="E14" s="4">
        <f>+D14</f>
        <v>6000</v>
      </c>
      <c r="F14" s="4">
        <f>+D14*7</f>
        <v>42000</v>
      </c>
      <c r="G14" s="4">
        <f>+D14*4</f>
        <v>24000</v>
      </c>
    </row>
    <row r="15" spans="1:7" ht="33" customHeight="1" x14ac:dyDescent="0.25">
      <c r="A15" s="3">
        <v>2</v>
      </c>
      <c r="B15" s="3" t="s">
        <v>80</v>
      </c>
      <c r="C15" s="14" t="s">
        <v>58</v>
      </c>
      <c r="D15" s="4">
        <v>5000</v>
      </c>
      <c r="E15" s="4">
        <f t="shared" ref="E15:E56" si="0">+D15</f>
        <v>5000</v>
      </c>
      <c r="F15" s="4">
        <f t="shared" ref="F15:F54" si="1">+D15*7</f>
        <v>35000</v>
      </c>
      <c r="G15" s="4">
        <f t="shared" ref="G15:G56" si="2">+D15*4</f>
        <v>20000</v>
      </c>
    </row>
    <row r="16" spans="1:7" ht="33" customHeight="1" x14ac:dyDescent="0.25">
      <c r="A16" s="3">
        <v>3</v>
      </c>
      <c r="B16" s="3" t="s">
        <v>80</v>
      </c>
      <c r="C16" s="14" t="s">
        <v>58</v>
      </c>
      <c r="D16" s="4">
        <v>5000</v>
      </c>
      <c r="E16" s="4">
        <f t="shared" si="0"/>
        <v>5000</v>
      </c>
      <c r="F16" s="4">
        <f t="shared" si="1"/>
        <v>35000</v>
      </c>
      <c r="G16" s="4">
        <f t="shared" si="2"/>
        <v>20000</v>
      </c>
    </row>
    <row r="17" spans="1:7" ht="33" customHeight="1" x14ac:dyDescent="0.25">
      <c r="A17" s="3">
        <v>4</v>
      </c>
      <c r="B17" s="3" t="s">
        <v>80</v>
      </c>
      <c r="C17" s="14" t="s">
        <v>34</v>
      </c>
      <c r="D17" s="4">
        <v>10000</v>
      </c>
      <c r="E17" s="4">
        <f t="shared" si="0"/>
        <v>10000</v>
      </c>
      <c r="F17" s="4">
        <f t="shared" si="1"/>
        <v>70000</v>
      </c>
      <c r="G17" s="4">
        <f t="shared" si="2"/>
        <v>40000</v>
      </c>
    </row>
    <row r="18" spans="1:7" ht="33" customHeight="1" x14ac:dyDescent="0.25">
      <c r="A18" s="3">
        <v>5</v>
      </c>
      <c r="B18" s="3" t="s">
        <v>81</v>
      </c>
      <c r="C18" s="14" t="s">
        <v>58</v>
      </c>
      <c r="D18" s="4">
        <v>5000</v>
      </c>
      <c r="E18" s="4">
        <f t="shared" si="0"/>
        <v>5000</v>
      </c>
      <c r="F18" s="4">
        <f t="shared" si="1"/>
        <v>35000</v>
      </c>
      <c r="G18" s="4">
        <f t="shared" si="2"/>
        <v>20000</v>
      </c>
    </row>
    <row r="19" spans="1:7" ht="33" customHeight="1" x14ac:dyDescent="0.25">
      <c r="A19" s="3">
        <v>6</v>
      </c>
      <c r="B19" s="3" t="s">
        <v>81</v>
      </c>
      <c r="C19" s="14" t="s">
        <v>59</v>
      </c>
      <c r="D19" s="4">
        <v>5000</v>
      </c>
      <c r="E19" s="4">
        <f t="shared" si="0"/>
        <v>5000</v>
      </c>
      <c r="F19" s="4">
        <f t="shared" si="1"/>
        <v>35000</v>
      </c>
      <c r="G19" s="4">
        <f t="shared" si="2"/>
        <v>20000</v>
      </c>
    </row>
    <row r="20" spans="1:7" ht="33" customHeight="1" x14ac:dyDescent="0.25">
      <c r="A20" s="3">
        <v>7</v>
      </c>
      <c r="B20" s="3" t="s">
        <v>81</v>
      </c>
      <c r="C20" s="14" t="s">
        <v>59</v>
      </c>
      <c r="D20" s="4">
        <v>8000</v>
      </c>
      <c r="E20" s="4">
        <f t="shared" si="0"/>
        <v>8000</v>
      </c>
      <c r="F20" s="4">
        <f t="shared" si="1"/>
        <v>56000</v>
      </c>
      <c r="G20" s="4">
        <f t="shared" si="2"/>
        <v>32000</v>
      </c>
    </row>
    <row r="21" spans="1:7" ht="33" customHeight="1" x14ac:dyDescent="0.25">
      <c r="A21" s="3">
        <v>8</v>
      </c>
      <c r="B21" s="3" t="s">
        <v>82</v>
      </c>
      <c r="C21" s="14" t="s">
        <v>35</v>
      </c>
      <c r="D21" s="4">
        <v>8000</v>
      </c>
      <c r="E21" s="4">
        <f t="shared" si="0"/>
        <v>8000</v>
      </c>
      <c r="F21" s="4">
        <f t="shared" si="1"/>
        <v>56000</v>
      </c>
      <c r="G21" s="4">
        <f t="shared" si="2"/>
        <v>32000</v>
      </c>
    </row>
    <row r="22" spans="1:7" ht="33" customHeight="1" x14ac:dyDescent="0.25">
      <c r="A22" s="3">
        <v>9</v>
      </c>
      <c r="B22" s="3" t="s">
        <v>82</v>
      </c>
      <c r="C22" s="14" t="s">
        <v>60</v>
      </c>
      <c r="D22" s="4">
        <v>6000</v>
      </c>
      <c r="E22" s="4">
        <f t="shared" si="0"/>
        <v>6000</v>
      </c>
      <c r="F22" s="4">
        <f t="shared" si="1"/>
        <v>42000</v>
      </c>
      <c r="G22" s="4">
        <f t="shared" si="2"/>
        <v>24000</v>
      </c>
    </row>
    <row r="23" spans="1:7" ht="33" customHeight="1" x14ac:dyDescent="0.25">
      <c r="A23" s="3">
        <v>10</v>
      </c>
      <c r="B23" s="3" t="s">
        <v>82</v>
      </c>
      <c r="C23" s="14" t="s">
        <v>35</v>
      </c>
      <c r="D23" s="4">
        <v>10000</v>
      </c>
      <c r="E23" s="4">
        <f t="shared" si="0"/>
        <v>10000</v>
      </c>
      <c r="F23" s="4">
        <f t="shared" si="1"/>
        <v>70000</v>
      </c>
      <c r="G23" s="4">
        <f t="shared" si="2"/>
        <v>40000</v>
      </c>
    </row>
    <row r="24" spans="1:7" ht="33" customHeight="1" x14ac:dyDescent="0.25">
      <c r="A24" s="3">
        <v>11</v>
      </c>
      <c r="B24" s="3" t="s">
        <v>83</v>
      </c>
      <c r="C24" s="14" t="s">
        <v>61</v>
      </c>
      <c r="D24" s="4">
        <v>7000</v>
      </c>
      <c r="E24" s="4">
        <f t="shared" si="0"/>
        <v>7000</v>
      </c>
      <c r="F24" s="4">
        <f t="shared" si="1"/>
        <v>49000</v>
      </c>
      <c r="G24" s="4">
        <f t="shared" si="2"/>
        <v>28000</v>
      </c>
    </row>
    <row r="25" spans="1:7" ht="33" customHeight="1" x14ac:dyDescent="0.25">
      <c r="A25" s="3">
        <v>12</v>
      </c>
      <c r="B25" s="3" t="s">
        <v>83</v>
      </c>
      <c r="C25" s="14" t="s">
        <v>58</v>
      </c>
      <c r="D25" s="4">
        <v>7000</v>
      </c>
      <c r="E25" s="4">
        <f t="shared" si="0"/>
        <v>7000</v>
      </c>
      <c r="F25" s="4">
        <f t="shared" si="1"/>
        <v>49000</v>
      </c>
      <c r="G25" s="4">
        <f t="shared" si="2"/>
        <v>28000</v>
      </c>
    </row>
    <row r="26" spans="1:7" ht="33" customHeight="1" x14ac:dyDescent="0.25">
      <c r="A26" s="3">
        <v>13</v>
      </c>
      <c r="B26" s="3" t="s">
        <v>85</v>
      </c>
      <c r="C26" s="14" t="s">
        <v>36</v>
      </c>
      <c r="D26" s="4">
        <v>8000</v>
      </c>
      <c r="E26" s="4">
        <f>+D26</f>
        <v>8000</v>
      </c>
      <c r="F26" s="4">
        <f>+D26*7</f>
        <v>56000</v>
      </c>
      <c r="G26" s="4">
        <f t="shared" si="2"/>
        <v>32000</v>
      </c>
    </row>
    <row r="27" spans="1:7" ht="33" customHeight="1" x14ac:dyDescent="0.25">
      <c r="A27" s="3">
        <v>14</v>
      </c>
      <c r="B27" s="3" t="s">
        <v>83</v>
      </c>
      <c r="C27" s="14" t="s">
        <v>62</v>
      </c>
      <c r="D27" s="4">
        <v>7000</v>
      </c>
      <c r="E27" s="4">
        <f t="shared" si="0"/>
        <v>7000</v>
      </c>
      <c r="F27" s="4">
        <f t="shared" si="1"/>
        <v>49000</v>
      </c>
      <c r="G27" s="4">
        <f t="shared" si="2"/>
        <v>28000</v>
      </c>
    </row>
    <row r="28" spans="1:7" ht="33" customHeight="1" x14ac:dyDescent="0.25">
      <c r="A28" s="3">
        <v>15</v>
      </c>
      <c r="B28" s="3" t="s">
        <v>84</v>
      </c>
      <c r="C28" s="14" t="s">
        <v>63</v>
      </c>
      <c r="D28" s="4">
        <v>10000</v>
      </c>
      <c r="E28" s="4">
        <f t="shared" si="0"/>
        <v>10000</v>
      </c>
      <c r="F28" s="4">
        <f t="shared" si="1"/>
        <v>70000</v>
      </c>
      <c r="G28" s="4">
        <f t="shared" si="2"/>
        <v>40000</v>
      </c>
    </row>
    <row r="29" spans="1:7" ht="33" customHeight="1" x14ac:dyDescent="0.25">
      <c r="A29" s="3">
        <v>16</v>
      </c>
      <c r="B29" s="3" t="s">
        <v>84</v>
      </c>
      <c r="C29" s="14" t="s">
        <v>64</v>
      </c>
      <c r="D29" s="4">
        <v>7000</v>
      </c>
      <c r="E29" s="4">
        <f t="shared" si="0"/>
        <v>7000</v>
      </c>
      <c r="F29" s="4">
        <f t="shared" si="1"/>
        <v>49000</v>
      </c>
      <c r="G29" s="4">
        <f t="shared" si="2"/>
        <v>28000</v>
      </c>
    </row>
    <row r="30" spans="1:7" ht="33" customHeight="1" x14ac:dyDescent="0.25">
      <c r="A30" s="3">
        <v>17</v>
      </c>
      <c r="B30" s="3" t="s">
        <v>85</v>
      </c>
      <c r="C30" s="14" t="s">
        <v>65</v>
      </c>
      <c r="D30" s="4">
        <v>7000</v>
      </c>
      <c r="E30" s="4">
        <f t="shared" si="0"/>
        <v>7000</v>
      </c>
      <c r="F30" s="4">
        <f t="shared" si="1"/>
        <v>49000</v>
      </c>
      <c r="G30" s="4">
        <f t="shared" si="2"/>
        <v>28000</v>
      </c>
    </row>
    <row r="31" spans="1:7" ht="33" customHeight="1" x14ac:dyDescent="0.25">
      <c r="A31" s="3">
        <v>18</v>
      </c>
      <c r="B31" s="3" t="s">
        <v>85</v>
      </c>
      <c r="C31" s="14" t="s">
        <v>66</v>
      </c>
      <c r="D31" s="4">
        <v>8000</v>
      </c>
      <c r="E31" s="4">
        <f t="shared" si="0"/>
        <v>8000</v>
      </c>
      <c r="F31" s="4">
        <f t="shared" si="1"/>
        <v>56000</v>
      </c>
      <c r="G31" s="4">
        <f t="shared" si="2"/>
        <v>32000</v>
      </c>
    </row>
    <row r="32" spans="1:7" ht="33" customHeight="1" x14ac:dyDescent="0.25">
      <c r="A32" s="3">
        <v>19</v>
      </c>
      <c r="B32" s="3" t="s">
        <v>85</v>
      </c>
      <c r="C32" s="14" t="s">
        <v>65</v>
      </c>
      <c r="D32" s="4">
        <v>7000</v>
      </c>
      <c r="E32" s="4">
        <f t="shared" si="0"/>
        <v>7000</v>
      </c>
      <c r="F32" s="4">
        <f t="shared" si="1"/>
        <v>49000</v>
      </c>
      <c r="G32" s="4">
        <f t="shared" si="2"/>
        <v>28000</v>
      </c>
    </row>
    <row r="33" spans="1:7" ht="39" customHeight="1" x14ac:dyDescent="0.25">
      <c r="A33" s="3">
        <v>20</v>
      </c>
      <c r="B33" s="3" t="s">
        <v>85</v>
      </c>
      <c r="C33" s="14" t="s">
        <v>65</v>
      </c>
      <c r="D33" s="4">
        <v>8000</v>
      </c>
      <c r="E33" s="4">
        <f t="shared" si="0"/>
        <v>8000</v>
      </c>
      <c r="F33" s="4">
        <f t="shared" si="1"/>
        <v>56000</v>
      </c>
      <c r="G33" s="4">
        <f t="shared" si="2"/>
        <v>32000</v>
      </c>
    </row>
    <row r="34" spans="1:7" ht="39" customHeight="1" x14ac:dyDescent="0.25">
      <c r="A34" s="3">
        <v>21</v>
      </c>
      <c r="B34" s="3" t="s">
        <v>86</v>
      </c>
      <c r="C34" s="14" t="s">
        <v>67</v>
      </c>
      <c r="D34" s="4">
        <v>15000</v>
      </c>
      <c r="E34" s="4">
        <f t="shared" si="0"/>
        <v>15000</v>
      </c>
      <c r="F34" s="4">
        <f t="shared" si="1"/>
        <v>105000</v>
      </c>
      <c r="G34" s="4">
        <f t="shared" si="2"/>
        <v>60000</v>
      </c>
    </row>
    <row r="35" spans="1:7" ht="39" customHeight="1" x14ac:dyDescent="0.25">
      <c r="A35" s="3">
        <v>22</v>
      </c>
      <c r="B35" s="3" t="s">
        <v>86</v>
      </c>
      <c r="C35" s="14" t="s">
        <v>68</v>
      </c>
      <c r="D35" s="4">
        <v>7000</v>
      </c>
      <c r="E35" s="4">
        <f t="shared" si="0"/>
        <v>7000</v>
      </c>
      <c r="F35" s="4">
        <f t="shared" si="1"/>
        <v>49000</v>
      </c>
      <c r="G35" s="4">
        <f t="shared" si="2"/>
        <v>28000</v>
      </c>
    </row>
    <row r="36" spans="1:7" ht="39" customHeight="1" x14ac:dyDescent="0.25">
      <c r="A36" s="3">
        <v>23</v>
      </c>
      <c r="B36" s="3" t="s">
        <v>86</v>
      </c>
      <c r="C36" s="14" t="s">
        <v>68</v>
      </c>
      <c r="D36" s="4">
        <v>5000</v>
      </c>
      <c r="E36" s="4">
        <f t="shared" si="0"/>
        <v>5000</v>
      </c>
      <c r="F36" s="4">
        <f t="shared" si="1"/>
        <v>35000</v>
      </c>
      <c r="G36" s="4">
        <f t="shared" si="2"/>
        <v>20000</v>
      </c>
    </row>
    <row r="37" spans="1:7" ht="39" customHeight="1" x14ac:dyDescent="0.25">
      <c r="A37" s="3">
        <v>24</v>
      </c>
      <c r="B37" s="3" t="s">
        <v>87</v>
      </c>
      <c r="C37" s="14" t="s">
        <v>69</v>
      </c>
      <c r="D37" s="4">
        <v>7000</v>
      </c>
      <c r="E37" s="4">
        <f t="shared" si="0"/>
        <v>7000</v>
      </c>
      <c r="F37" s="4">
        <f t="shared" si="1"/>
        <v>49000</v>
      </c>
      <c r="G37" s="4">
        <f t="shared" si="2"/>
        <v>28000</v>
      </c>
    </row>
    <row r="38" spans="1:7" ht="39" customHeight="1" x14ac:dyDescent="0.25">
      <c r="A38" s="3">
        <v>25</v>
      </c>
      <c r="B38" s="3" t="s">
        <v>87</v>
      </c>
      <c r="C38" s="14" t="s">
        <v>69</v>
      </c>
      <c r="D38" s="4">
        <v>5000</v>
      </c>
      <c r="E38" s="4">
        <f t="shared" si="0"/>
        <v>5000</v>
      </c>
      <c r="F38" s="4">
        <f t="shared" si="1"/>
        <v>35000</v>
      </c>
      <c r="G38" s="4">
        <f t="shared" si="2"/>
        <v>20000</v>
      </c>
    </row>
    <row r="39" spans="1:7" ht="39" customHeight="1" x14ac:dyDescent="0.25">
      <c r="A39" s="3">
        <v>26</v>
      </c>
      <c r="B39" s="3" t="s">
        <v>87</v>
      </c>
      <c r="C39" s="14" t="s">
        <v>69</v>
      </c>
      <c r="D39" s="4">
        <v>5000</v>
      </c>
      <c r="E39" s="4">
        <f t="shared" si="0"/>
        <v>5000</v>
      </c>
      <c r="F39" s="4">
        <f t="shared" si="1"/>
        <v>35000</v>
      </c>
      <c r="G39" s="4">
        <f t="shared" si="2"/>
        <v>20000</v>
      </c>
    </row>
    <row r="40" spans="1:7" ht="39" customHeight="1" x14ac:dyDescent="0.25">
      <c r="A40" s="3">
        <v>27</v>
      </c>
      <c r="B40" s="3" t="s">
        <v>88</v>
      </c>
      <c r="C40" s="14" t="s">
        <v>70</v>
      </c>
      <c r="D40" s="4">
        <v>10000</v>
      </c>
      <c r="E40" s="4">
        <f t="shared" si="0"/>
        <v>10000</v>
      </c>
      <c r="F40" s="4">
        <f t="shared" si="1"/>
        <v>70000</v>
      </c>
      <c r="G40" s="4">
        <f t="shared" si="2"/>
        <v>40000</v>
      </c>
    </row>
    <row r="41" spans="1:7" ht="39" customHeight="1" x14ac:dyDescent="0.25">
      <c r="A41" s="3">
        <v>28</v>
      </c>
      <c r="B41" s="3" t="s">
        <v>88</v>
      </c>
      <c r="C41" s="14" t="s">
        <v>70</v>
      </c>
      <c r="D41" s="4">
        <v>10000</v>
      </c>
      <c r="E41" s="4">
        <f t="shared" si="0"/>
        <v>10000</v>
      </c>
      <c r="F41" s="4">
        <f t="shared" si="1"/>
        <v>70000</v>
      </c>
      <c r="G41" s="4">
        <f t="shared" si="2"/>
        <v>40000</v>
      </c>
    </row>
    <row r="42" spans="1:7" ht="39" customHeight="1" x14ac:dyDescent="0.25">
      <c r="A42" s="3">
        <v>29</v>
      </c>
      <c r="B42" s="3" t="s">
        <v>89</v>
      </c>
      <c r="C42" s="14" t="s">
        <v>71</v>
      </c>
      <c r="D42" s="4">
        <v>10000</v>
      </c>
      <c r="E42" s="4">
        <f t="shared" si="0"/>
        <v>10000</v>
      </c>
      <c r="F42" s="4">
        <f t="shared" si="1"/>
        <v>70000</v>
      </c>
      <c r="G42" s="4">
        <f t="shared" si="2"/>
        <v>40000</v>
      </c>
    </row>
    <row r="43" spans="1:7" ht="39" customHeight="1" x14ac:dyDescent="0.25">
      <c r="A43" s="3">
        <v>30</v>
      </c>
      <c r="B43" s="3" t="s">
        <v>90</v>
      </c>
      <c r="C43" s="14" t="s">
        <v>58</v>
      </c>
      <c r="D43" s="4">
        <v>13000</v>
      </c>
      <c r="E43" s="4">
        <f t="shared" si="0"/>
        <v>13000</v>
      </c>
      <c r="F43" s="4">
        <f t="shared" si="1"/>
        <v>91000</v>
      </c>
      <c r="G43" s="4">
        <f t="shared" si="2"/>
        <v>52000</v>
      </c>
    </row>
    <row r="44" spans="1:7" ht="39" customHeight="1" x14ac:dyDescent="0.25">
      <c r="A44" s="3">
        <v>31</v>
      </c>
      <c r="B44" s="3" t="s">
        <v>91</v>
      </c>
      <c r="C44" s="14" t="s">
        <v>72</v>
      </c>
      <c r="D44" s="4">
        <v>7000</v>
      </c>
      <c r="E44" s="4">
        <f t="shared" si="0"/>
        <v>7000</v>
      </c>
      <c r="F44" s="4">
        <f t="shared" si="1"/>
        <v>49000</v>
      </c>
      <c r="G44" s="4">
        <f t="shared" si="2"/>
        <v>28000</v>
      </c>
    </row>
    <row r="45" spans="1:7" ht="39" customHeight="1" x14ac:dyDescent="0.25">
      <c r="A45" s="3">
        <v>32</v>
      </c>
      <c r="B45" s="3" t="s">
        <v>91</v>
      </c>
      <c r="C45" s="14" t="s">
        <v>71</v>
      </c>
      <c r="D45" s="4">
        <v>7000</v>
      </c>
      <c r="E45" s="4">
        <f t="shared" si="0"/>
        <v>7000</v>
      </c>
      <c r="F45" s="4">
        <f t="shared" si="1"/>
        <v>49000</v>
      </c>
      <c r="G45" s="4">
        <f t="shared" si="2"/>
        <v>28000</v>
      </c>
    </row>
    <row r="46" spans="1:7" ht="39" customHeight="1" x14ac:dyDescent="0.25">
      <c r="A46" s="3">
        <v>33</v>
      </c>
      <c r="B46" s="3" t="s">
        <v>91</v>
      </c>
      <c r="C46" s="14" t="s">
        <v>73</v>
      </c>
      <c r="D46" s="4">
        <v>10000</v>
      </c>
      <c r="E46" s="4">
        <f t="shared" si="0"/>
        <v>10000</v>
      </c>
      <c r="F46" s="4">
        <f t="shared" si="1"/>
        <v>70000</v>
      </c>
      <c r="G46" s="4">
        <f t="shared" si="2"/>
        <v>40000</v>
      </c>
    </row>
    <row r="47" spans="1:7" ht="39" customHeight="1" x14ac:dyDescent="0.25">
      <c r="A47" s="3">
        <v>34</v>
      </c>
      <c r="B47" s="3" t="s">
        <v>91</v>
      </c>
      <c r="C47" s="14" t="s">
        <v>71</v>
      </c>
      <c r="D47" s="4">
        <v>7000</v>
      </c>
      <c r="E47" s="4">
        <f t="shared" si="0"/>
        <v>7000</v>
      </c>
      <c r="F47" s="4">
        <f t="shared" si="1"/>
        <v>49000</v>
      </c>
      <c r="G47" s="4">
        <f t="shared" si="2"/>
        <v>28000</v>
      </c>
    </row>
    <row r="48" spans="1:7" ht="39" customHeight="1" x14ac:dyDescent="0.25">
      <c r="A48" s="3">
        <v>35</v>
      </c>
      <c r="B48" s="3" t="s">
        <v>91</v>
      </c>
      <c r="C48" s="14" t="s">
        <v>71</v>
      </c>
      <c r="D48" s="4">
        <v>6000</v>
      </c>
      <c r="E48" s="4">
        <f t="shared" si="0"/>
        <v>6000</v>
      </c>
      <c r="F48" s="4">
        <f t="shared" si="1"/>
        <v>42000</v>
      </c>
      <c r="G48" s="4">
        <f t="shared" si="2"/>
        <v>24000</v>
      </c>
    </row>
    <row r="49" spans="1:7" ht="39" customHeight="1" x14ac:dyDescent="0.25">
      <c r="A49" s="3">
        <v>36</v>
      </c>
      <c r="B49" s="3" t="s">
        <v>92</v>
      </c>
      <c r="C49" s="14" t="s">
        <v>74</v>
      </c>
      <c r="D49" s="4">
        <v>8000</v>
      </c>
      <c r="E49" s="4">
        <f t="shared" si="0"/>
        <v>8000</v>
      </c>
      <c r="F49" s="4">
        <f t="shared" si="1"/>
        <v>56000</v>
      </c>
      <c r="G49" s="4">
        <f t="shared" si="2"/>
        <v>32000</v>
      </c>
    </row>
    <row r="50" spans="1:7" ht="39" customHeight="1" x14ac:dyDescent="0.25">
      <c r="A50" s="3">
        <v>37</v>
      </c>
      <c r="B50" s="3" t="s">
        <v>93</v>
      </c>
      <c r="C50" s="14" t="s">
        <v>75</v>
      </c>
      <c r="D50" s="4">
        <v>8000</v>
      </c>
      <c r="E50" s="4">
        <f t="shared" si="0"/>
        <v>8000</v>
      </c>
      <c r="F50" s="4">
        <f t="shared" si="1"/>
        <v>56000</v>
      </c>
      <c r="G50" s="4">
        <f t="shared" si="2"/>
        <v>32000</v>
      </c>
    </row>
    <row r="51" spans="1:7" ht="39" customHeight="1" x14ac:dyDescent="0.25">
      <c r="A51" s="3">
        <v>38</v>
      </c>
      <c r="B51" s="3" t="s">
        <v>93</v>
      </c>
      <c r="C51" s="14" t="s">
        <v>76</v>
      </c>
      <c r="D51" s="4">
        <v>13500</v>
      </c>
      <c r="E51" s="4">
        <f t="shared" si="0"/>
        <v>13500</v>
      </c>
      <c r="F51" s="4">
        <f t="shared" si="1"/>
        <v>94500</v>
      </c>
      <c r="G51" s="4">
        <f t="shared" si="2"/>
        <v>54000</v>
      </c>
    </row>
    <row r="52" spans="1:7" ht="39" customHeight="1" x14ac:dyDescent="0.25">
      <c r="A52" s="3">
        <v>39</v>
      </c>
      <c r="B52" s="3" t="s">
        <v>93</v>
      </c>
      <c r="C52" s="14" t="s">
        <v>76</v>
      </c>
      <c r="D52" s="4">
        <v>8000</v>
      </c>
      <c r="E52" s="4">
        <f t="shared" si="0"/>
        <v>8000</v>
      </c>
      <c r="F52" s="4">
        <f t="shared" si="1"/>
        <v>56000</v>
      </c>
      <c r="G52" s="4">
        <f t="shared" si="2"/>
        <v>32000</v>
      </c>
    </row>
    <row r="53" spans="1:7" ht="39" customHeight="1" x14ac:dyDescent="0.25">
      <c r="A53" s="3">
        <v>40</v>
      </c>
      <c r="B53" s="3" t="s">
        <v>94</v>
      </c>
      <c r="C53" s="14" t="s">
        <v>77</v>
      </c>
      <c r="D53" s="4">
        <v>8000</v>
      </c>
      <c r="E53" s="4">
        <f t="shared" si="0"/>
        <v>8000</v>
      </c>
      <c r="F53" s="4">
        <f t="shared" si="1"/>
        <v>56000</v>
      </c>
      <c r="G53" s="4">
        <f t="shared" si="2"/>
        <v>32000</v>
      </c>
    </row>
    <row r="54" spans="1:7" ht="39" customHeight="1" x14ac:dyDescent="0.25">
      <c r="A54" s="3">
        <v>41</v>
      </c>
      <c r="B54" s="3" t="s">
        <v>95</v>
      </c>
      <c r="C54" s="14" t="s">
        <v>58</v>
      </c>
      <c r="D54" s="4">
        <v>5000</v>
      </c>
      <c r="E54" s="4">
        <f t="shared" si="0"/>
        <v>5000</v>
      </c>
      <c r="F54" s="4">
        <f t="shared" si="1"/>
        <v>35000</v>
      </c>
      <c r="G54" s="4">
        <f t="shared" si="2"/>
        <v>20000</v>
      </c>
    </row>
    <row r="55" spans="1:7" ht="39" customHeight="1" x14ac:dyDescent="0.25">
      <c r="A55" s="3">
        <v>42</v>
      </c>
      <c r="B55" s="3" t="s">
        <v>96</v>
      </c>
      <c r="C55" s="14" t="s">
        <v>79</v>
      </c>
      <c r="D55" s="4">
        <v>10000</v>
      </c>
      <c r="E55" s="4">
        <f>+D55</f>
        <v>10000</v>
      </c>
      <c r="F55" s="4">
        <f>+D55*7</f>
        <v>70000</v>
      </c>
      <c r="G55" s="4">
        <f t="shared" si="2"/>
        <v>40000</v>
      </c>
    </row>
    <row r="56" spans="1:7" ht="39" customHeight="1" x14ac:dyDescent="0.25">
      <c r="A56" s="3">
        <v>43</v>
      </c>
      <c r="B56" s="3" t="s">
        <v>96</v>
      </c>
      <c r="C56" s="14" t="s">
        <v>78</v>
      </c>
      <c r="D56" s="4">
        <v>9000</v>
      </c>
      <c r="E56" s="4">
        <f t="shared" si="0"/>
        <v>9000</v>
      </c>
      <c r="F56" s="4">
        <v>0</v>
      </c>
      <c r="G56" s="4">
        <f t="shared" si="2"/>
        <v>36000</v>
      </c>
    </row>
    <row r="57" spans="1:7" ht="21" customHeight="1" x14ac:dyDescent="0.25">
      <c r="A57" s="28" t="s">
        <v>1</v>
      </c>
      <c r="B57" s="28"/>
      <c r="C57" s="28"/>
      <c r="D57" s="28"/>
      <c r="E57" s="28"/>
      <c r="F57" s="28"/>
      <c r="G57" s="5">
        <f>SUM(G14:G56)</f>
        <v>1350000</v>
      </c>
    </row>
    <row r="58" spans="1:7" ht="20.25" customHeight="1" x14ac:dyDescent="0.25">
      <c r="A58" s="27"/>
      <c r="B58" s="27"/>
      <c r="C58" s="27"/>
      <c r="D58" s="27"/>
      <c r="E58" s="27"/>
      <c r="F58" s="27"/>
      <c r="G58" s="27"/>
    </row>
    <row r="59" spans="1:7" ht="20.25" customHeight="1" x14ac:dyDescent="0.25">
      <c r="A59" s="26" t="s">
        <v>125</v>
      </c>
      <c r="B59" s="26"/>
      <c r="C59" s="6">
        <v>726000</v>
      </c>
      <c r="D59" s="26" t="s">
        <v>27</v>
      </c>
      <c r="E59" s="26"/>
      <c r="F59" s="26"/>
      <c r="G59" s="29">
        <f>+G57</f>
        <v>1350000</v>
      </c>
    </row>
    <row r="60" spans="1:7" ht="20.25" customHeight="1" x14ac:dyDescent="0.25">
      <c r="A60" s="35" t="s">
        <v>33</v>
      </c>
      <c r="B60" s="36"/>
      <c r="C60" s="6">
        <v>0</v>
      </c>
      <c r="D60" s="26"/>
      <c r="E60" s="26"/>
      <c r="F60" s="26"/>
      <c r="G60" s="29"/>
    </row>
    <row r="61" spans="1:7" ht="20.25" customHeight="1" x14ac:dyDescent="0.25">
      <c r="A61" s="26" t="s">
        <v>31</v>
      </c>
      <c r="B61" s="26"/>
      <c r="C61" s="6">
        <f>132000+162000+58000+232000+432000+398000+560000</f>
        <v>1974000</v>
      </c>
      <c r="D61" s="26" t="s">
        <v>21</v>
      </c>
      <c r="E61" s="26"/>
      <c r="F61" s="26"/>
      <c r="G61" s="7">
        <f>+C62-G59</f>
        <v>1350000</v>
      </c>
    </row>
    <row r="62" spans="1:7" ht="20.25" customHeight="1" x14ac:dyDescent="0.25">
      <c r="A62" s="26" t="s">
        <v>3</v>
      </c>
      <c r="B62" s="26"/>
      <c r="C62" s="6">
        <f>SUM(C59:C61)</f>
        <v>2700000</v>
      </c>
      <c r="D62" s="26" t="s">
        <v>1</v>
      </c>
      <c r="E62" s="26"/>
      <c r="F62" s="26"/>
      <c r="G62" s="7">
        <f>SUM(G59:G61)</f>
        <v>2700000</v>
      </c>
    </row>
    <row r="63" spans="1:7" ht="20.25" customHeight="1" x14ac:dyDescent="0.25">
      <c r="A63" s="27"/>
      <c r="B63" s="27"/>
      <c r="C63" s="27"/>
      <c r="D63" s="27"/>
      <c r="E63" s="27"/>
      <c r="F63" s="27"/>
      <c r="G63" s="27"/>
    </row>
    <row r="64" spans="1:7" ht="20.25" customHeight="1" x14ac:dyDescent="0.25">
      <c r="A64" s="30" t="s">
        <v>9</v>
      </c>
      <c r="B64" s="30"/>
      <c r="C64" s="30"/>
      <c r="D64" s="30"/>
      <c r="E64" s="30"/>
      <c r="F64" s="30"/>
      <c r="G64" s="30"/>
    </row>
    <row r="65" spans="1:7" ht="20.25" customHeight="1" x14ac:dyDescent="0.25">
      <c r="A65" s="30" t="s">
        <v>45</v>
      </c>
      <c r="B65" s="30"/>
      <c r="C65" s="30"/>
      <c r="D65" s="30"/>
      <c r="E65" s="30"/>
      <c r="F65" s="30"/>
      <c r="G65" s="30"/>
    </row>
    <row r="66" spans="1:7" ht="51" customHeight="1" x14ac:dyDescent="0.25">
      <c r="A66" s="3">
        <v>44</v>
      </c>
      <c r="B66" s="3" t="s">
        <v>97</v>
      </c>
      <c r="C66" s="14" t="s">
        <v>98</v>
      </c>
      <c r="D66" s="4">
        <v>10000</v>
      </c>
      <c r="E66" s="4">
        <f t="shared" ref="E66:E74" si="3">+D66</f>
        <v>10000</v>
      </c>
      <c r="F66" s="4">
        <f t="shared" ref="F66:F74" si="4">+D66*7</f>
        <v>70000</v>
      </c>
      <c r="G66" s="4">
        <f t="shared" ref="G66:G74" si="5">+D66*4</f>
        <v>40000</v>
      </c>
    </row>
    <row r="67" spans="1:7" ht="51" customHeight="1" x14ac:dyDescent="0.25">
      <c r="A67" s="3">
        <v>45</v>
      </c>
      <c r="B67" s="3" t="s">
        <v>97</v>
      </c>
      <c r="C67" s="14" t="s">
        <v>99</v>
      </c>
      <c r="D67" s="4">
        <v>6000</v>
      </c>
      <c r="E67" s="4">
        <f t="shared" si="3"/>
        <v>6000</v>
      </c>
      <c r="F67" s="4">
        <f t="shared" si="4"/>
        <v>42000</v>
      </c>
      <c r="G67" s="4">
        <f t="shared" si="5"/>
        <v>24000</v>
      </c>
    </row>
    <row r="68" spans="1:7" ht="51" customHeight="1" x14ac:dyDescent="0.25">
      <c r="A68" s="3">
        <v>46</v>
      </c>
      <c r="B68" s="3" t="s">
        <v>97</v>
      </c>
      <c r="C68" s="14" t="s">
        <v>71</v>
      </c>
      <c r="D68" s="4">
        <v>8000</v>
      </c>
      <c r="E68" s="4">
        <f t="shared" si="3"/>
        <v>8000</v>
      </c>
      <c r="F68" s="4">
        <f t="shared" si="4"/>
        <v>56000</v>
      </c>
      <c r="G68" s="4">
        <f t="shared" si="5"/>
        <v>32000</v>
      </c>
    </row>
    <row r="69" spans="1:7" ht="51" customHeight="1" x14ac:dyDescent="0.25">
      <c r="A69" s="3">
        <v>47</v>
      </c>
      <c r="B69" s="3" t="s">
        <v>97</v>
      </c>
      <c r="C69" s="14" t="s">
        <v>35</v>
      </c>
      <c r="D69" s="4">
        <v>9000</v>
      </c>
      <c r="E69" s="4">
        <f t="shared" si="3"/>
        <v>9000</v>
      </c>
      <c r="F69" s="4">
        <f t="shared" si="4"/>
        <v>63000</v>
      </c>
      <c r="G69" s="4">
        <f t="shared" si="5"/>
        <v>36000</v>
      </c>
    </row>
    <row r="70" spans="1:7" ht="51" customHeight="1" x14ac:dyDescent="0.25">
      <c r="A70" s="3">
        <v>48</v>
      </c>
      <c r="B70" s="3" t="s">
        <v>97</v>
      </c>
      <c r="C70" s="14" t="s">
        <v>65</v>
      </c>
      <c r="D70" s="4">
        <v>7000</v>
      </c>
      <c r="E70" s="4">
        <f t="shared" si="3"/>
        <v>7000</v>
      </c>
      <c r="F70" s="4">
        <f t="shared" si="4"/>
        <v>49000</v>
      </c>
      <c r="G70" s="4">
        <f t="shared" si="5"/>
        <v>28000</v>
      </c>
    </row>
    <row r="71" spans="1:7" ht="51" customHeight="1" x14ac:dyDescent="0.25">
      <c r="A71" s="3">
        <v>49</v>
      </c>
      <c r="B71" s="3" t="s">
        <v>97</v>
      </c>
      <c r="C71" s="14" t="s">
        <v>71</v>
      </c>
      <c r="D71" s="4">
        <v>7000</v>
      </c>
      <c r="E71" s="4">
        <f t="shared" si="3"/>
        <v>7000</v>
      </c>
      <c r="F71" s="4">
        <f t="shared" si="4"/>
        <v>49000</v>
      </c>
      <c r="G71" s="4">
        <f t="shared" si="5"/>
        <v>28000</v>
      </c>
    </row>
    <row r="72" spans="1:7" ht="51" customHeight="1" x14ac:dyDescent="0.25">
      <c r="A72" s="3">
        <v>50</v>
      </c>
      <c r="B72" s="3" t="s">
        <v>97</v>
      </c>
      <c r="C72" s="14" t="s">
        <v>60</v>
      </c>
      <c r="D72" s="4">
        <v>7000</v>
      </c>
      <c r="E72" s="4">
        <f t="shared" si="3"/>
        <v>7000</v>
      </c>
      <c r="F72" s="4">
        <f t="shared" si="4"/>
        <v>49000</v>
      </c>
      <c r="G72" s="4">
        <f t="shared" si="5"/>
        <v>28000</v>
      </c>
    </row>
    <row r="73" spans="1:7" ht="51" customHeight="1" x14ac:dyDescent="0.25">
      <c r="A73" s="3">
        <v>51</v>
      </c>
      <c r="B73" s="3" t="s">
        <v>97</v>
      </c>
      <c r="C73" s="14" t="s">
        <v>71</v>
      </c>
      <c r="D73" s="4">
        <v>6000</v>
      </c>
      <c r="E73" s="4">
        <f t="shared" si="3"/>
        <v>6000</v>
      </c>
      <c r="F73" s="4">
        <f t="shared" si="4"/>
        <v>42000</v>
      </c>
      <c r="G73" s="4">
        <f t="shared" si="5"/>
        <v>24000</v>
      </c>
    </row>
    <row r="74" spans="1:7" ht="51" customHeight="1" x14ac:dyDescent="0.25">
      <c r="A74" s="3">
        <v>52</v>
      </c>
      <c r="B74" s="3" t="s">
        <v>97</v>
      </c>
      <c r="C74" s="14" t="s">
        <v>99</v>
      </c>
      <c r="D74" s="4">
        <v>6000</v>
      </c>
      <c r="E74" s="4">
        <f t="shared" si="3"/>
        <v>6000</v>
      </c>
      <c r="F74" s="4">
        <f t="shared" si="4"/>
        <v>42000</v>
      </c>
      <c r="G74" s="4">
        <f t="shared" si="5"/>
        <v>24000</v>
      </c>
    </row>
    <row r="75" spans="1:7" ht="21" customHeight="1" x14ac:dyDescent="0.25">
      <c r="A75" s="28" t="s">
        <v>1</v>
      </c>
      <c r="B75" s="28"/>
      <c r="C75" s="28"/>
      <c r="D75" s="28"/>
      <c r="E75" s="28"/>
      <c r="F75" s="28"/>
      <c r="G75" s="5">
        <f>SUM(G66:G74)</f>
        <v>264000</v>
      </c>
    </row>
    <row r="76" spans="1:7" ht="20.25" customHeight="1" x14ac:dyDescent="0.25">
      <c r="A76" s="27"/>
      <c r="B76" s="27"/>
      <c r="C76" s="27"/>
      <c r="D76" s="27"/>
      <c r="E76" s="27"/>
      <c r="F76" s="27"/>
      <c r="G76" s="27"/>
    </row>
    <row r="77" spans="1:7" ht="20.25" customHeight="1" x14ac:dyDescent="0.25">
      <c r="A77" s="26" t="s">
        <v>22</v>
      </c>
      <c r="B77" s="26"/>
      <c r="C77" s="6">
        <v>660000</v>
      </c>
      <c r="D77" s="26" t="s">
        <v>27</v>
      </c>
      <c r="E77" s="26"/>
      <c r="F77" s="26"/>
      <c r="G77" s="29">
        <f>+G75</f>
        <v>264000</v>
      </c>
    </row>
    <row r="78" spans="1:7" ht="20.25" customHeight="1" x14ac:dyDescent="0.25">
      <c r="A78" s="26" t="s">
        <v>33</v>
      </c>
      <c r="B78" s="26"/>
      <c r="C78" s="6">
        <v>0</v>
      </c>
      <c r="D78" s="26"/>
      <c r="E78" s="26"/>
      <c r="F78" s="26"/>
      <c r="G78" s="29"/>
    </row>
    <row r="79" spans="1:7" ht="20.25" customHeight="1" x14ac:dyDescent="0.25">
      <c r="A79" s="26" t="s">
        <v>31</v>
      </c>
      <c r="B79" s="26"/>
      <c r="C79" s="6">
        <v>-132000</v>
      </c>
      <c r="D79" s="26" t="s">
        <v>21</v>
      </c>
      <c r="E79" s="26"/>
      <c r="F79" s="26"/>
      <c r="G79" s="7">
        <f>+C80-G77</f>
        <v>264000</v>
      </c>
    </row>
    <row r="80" spans="1:7" ht="20.25" customHeight="1" x14ac:dyDescent="0.25">
      <c r="A80" s="26" t="s">
        <v>3</v>
      </c>
      <c r="B80" s="26"/>
      <c r="C80" s="6">
        <f>SUM(C77:C79)</f>
        <v>528000</v>
      </c>
      <c r="D80" s="26" t="s">
        <v>1</v>
      </c>
      <c r="E80" s="26"/>
      <c r="F80" s="26"/>
      <c r="G80" s="7">
        <f>SUM(G77:G79)</f>
        <v>528000</v>
      </c>
    </row>
    <row r="81" spans="1:7" ht="20.25" customHeight="1" x14ac:dyDescent="0.25">
      <c r="A81" s="27"/>
      <c r="B81" s="27"/>
      <c r="C81" s="27"/>
      <c r="D81" s="27"/>
      <c r="E81" s="27"/>
      <c r="F81" s="27"/>
      <c r="G81" s="27"/>
    </row>
    <row r="82" spans="1:7" ht="20.25" customHeight="1" x14ac:dyDescent="0.25">
      <c r="A82" s="30" t="s">
        <v>10</v>
      </c>
      <c r="B82" s="30"/>
      <c r="C82" s="30"/>
      <c r="D82" s="30"/>
      <c r="E82" s="30"/>
      <c r="F82" s="30"/>
      <c r="G82" s="30"/>
    </row>
    <row r="83" spans="1:7" ht="20.25" customHeight="1" x14ac:dyDescent="0.25">
      <c r="A83" s="30" t="s">
        <v>46</v>
      </c>
      <c r="B83" s="30"/>
      <c r="C83" s="30"/>
      <c r="D83" s="30"/>
      <c r="E83" s="30"/>
      <c r="F83" s="30"/>
      <c r="G83" s="30"/>
    </row>
    <row r="84" spans="1:7" ht="37.5" customHeight="1" x14ac:dyDescent="0.25">
      <c r="A84" s="3">
        <v>53</v>
      </c>
      <c r="B84" s="14" t="s">
        <v>100</v>
      </c>
      <c r="C84" s="14" t="s">
        <v>35</v>
      </c>
      <c r="D84" s="4">
        <v>8000</v>
      </c>
      <c r="E84" s="4">
        <f t="shared" ref="E84:E86" si="6">+D84</f>
        <v>8000</v>
      </c>
      <c r="F84" s="4">
        <f t="shared" ref="F84:F86" si="7">+D84*7</f>
        <v>56000</v>
      </c>
      <c r="G84" s="4">
        <f t="shared" ref="G84:G86" si="8">+D84*4</f>
        <v>32000</v>
      </c>
    </row>
    <row r="85" spans="1:7" ht="37.5" customHeight="1" x14ac:dyDescent="0.25">
      <c r="A85" s="3">
        <v>54</v>
      </c>
      <c r="B85" s="14" t="s">
        <v>100</v>
      </c>
      <c r="C85" s="14" t="s">
        <v>60</v>
      </c>
      <c r="D85" s="4">
        <v>7000</v>
      </c>
      <c r="E85" s="4">
        <f t="shared" si="6"/>
        <v>7000</v>
      </c>
      <c r="F85" s="4">
        <f t="shared" si="7"/>
        <v>49000</v>
      </c>
      <c r="G85" s="4">
        <f t="shared" si="8"/>
        <v>28000</v>
      </c>
    </row>
    <row r="86" spans="1:7" ht="37.5" customHeight="1" x14ac:dyDescent="0.25">
      <c r="A86" s="3">
        <v>55</v>
      </c>
      <c r="B86" s="14" t="s">
        <v>100</v>
      </c>
      <c r="C86" s="14" t="s">
        <v>73</v>
      </c>
      <c r="D86" s="4">
        <v>10000</v>
      </c>
      <c r="E86" s="4">
        <f t="shared" si="6"/>
        <v>10000</v>
      </c>
      <c r="F86" s="4">
        <f t="shared" si="7"/>
        <v>70000</v>
      </c>
      <c r="G86" s="4">
        <f t="shared" si="8"/>
        <v>40000</v>
      </c>
    </row>
    <row r="87" spans="1:7" ht="21" customHeight="1" x14ac:dyDescent="0.25">
      <c r="A87" s="28" t="s">
        <v>1</v>
      </c>
      <c r="B87" s="28"/>
      <c r="C87" s="28"/>
      <c r="D87" s="28"/>
      <c r="E87" s="28"/>
      <c r="F87" s="28"/>
      <c r="G87" s="5">
        <f>SUM(G84:G86)</f>
        <v>100000</v>
      </c>
    </row>
    <row r="88" spans="1:7" ht="27.75" customHeight="1" x14ac:dyDescent="0.25">
      <c r="A88" s="27"/>
      <c r="B88" s="27"/>
      <c r="C88" s="27"/>
      <c r="D88" s="27"/>
      <c r="E88" s="27"/>
      <c r="F88" s="27"/>
      <c r="G88" s="27"/>
    </row>
    <row r="89" spans="1:7" ht="20.25" customHeight="1" x14ac:dyDescent="0.25">
      <c r="A89" s="26" t="s">
        <v>22</v>
      </c>
      <c r="B89" s="26"/>
      <c r="C89" s="6">
        <v>0</v>
      </c>
      <c r="D89" s="26" t="s">
        <v>27</v>
      </c>
      <c r="E89" s="26"/>
      <c r="F89" s="26"/>
      <c r="G89" s="29">
        <f>+G87</f>
        <v>100000</v>
      </c>
    </row>
    <row r="90" spans="1:7" ht="20.25" customHeight="1" x14ac:dyDescent="0.25">
      <c r="A90" s="26" t="s">
        <v>33</v>
      </c>
      <c r="B90" s="26"/>
      <c r="C90" s="6">
        <v>0</v>
      </c>
      <c r="D90" s="26"/>
      <c r="E90" s="26"/>
      <c r="F90" s="26"/>
      <c r="G90" s="29"/>
    </row>
    <row r="91" spans="1:7" ht="20.25" customHeight="1" x14ac:dyDescent="0.25">
      <c r="A91" s="26" t="s">
        <v>31</v>
      </c>
      <c r="B91" s="26"/>
      <c r="C91" s="6">
        <v>200000</v>
      </c>
      <c r="D91" s="26" t="s">
        <v>21</v>
      </c>
      <c r="E91" s="26"/>
      <c r="F91" s="26"/>
      <c r="G91" s="7">
        <f>+C92-G89</f>
        <v>100000</v>
      </c>
    </row>
    <row r="92" spans="1:7" ht="20.25" customHeight="1" x14ac:dyDescent="0.25">
      <c r="A92" s="26" t="s">
        <v>3</v>
      </c>
      <c r="B92" s="26"/>
      <c r="C92" s="6">
        <f>SUM(C89:C91)</f>
        <v>200000</v>
      </c>
      <c r="D92" s="26" t="s">
        <v>1</v>
      </c>
      <c r="E92" s="26"/>
      <c r="F92" s="26"/>
      <c r="G92" s="7">
        <f>SUM(G89:G91)</f>
        <v>200000</v>
      </c>
    </row>
    <row r="93" spans="1:7" ht="27.75" customHeight="1" x14ac:dyDescent="0.25">
      <c r="A93" s="27"/>
      <c r="B93" s="27"/>
      <c r="C93" s="27"/>
      <c r="D93" s="27"/>
      <c r="E93" s="27"/>
      <c r="F93" s="27"/>
      <c r="G93" s="27"/>
    </row>
    <row r="94" spans="1:7" ht="20.25" customHeight="1" x14ac:dyDescent="0.25">
      <c r="A94" s="30" t="s">
        <v>11</v>
      </c>
      <c r="B94" s="30"/>
      <c r="C94" s="30"/>
      <c r="D94" s="30"/>
      <c r="E94" s="30"/>
      <c r="F94" s="30"/>
      <c r="G94" s="30"/>
    </row>
    <row r="95" spans="1:7" ht="20.25" customHeight="1" x14ac:dyDescent="0.25">
      <c r="A95" s="30" t="s">
        <v>47</v>
      </c>
      <c r="B95" s="30"/>
      <c r="C95" s="30"/>
      <c r="D95" s="30"/>
      <c r="E95" s="30"/>
      <c r="F95" s="30"/>
      <c r="G95" s="30"/>
    </row>
    <row r="96" spans="1:7" ht="50.25" customHeight="1" x14ac:dyDescent="0.25">
      <c r="A96" s="3">
        <v>56</v>
      </c>
      <c r="B96" s="3" t="s">
        <v>101</v>
      </c>
      <c r="C96" s="14" t="s">
        <v>35</v>
      </c>
      <c r="D96" s="4">
        <v>10000</v>
      </c>
      <c r="E96" s="4">
        <f t="shared" ref="E96:E100" si="9">+D96</f>
        <v>10000</v>
      </c>
      <c r="F96" s="4">
        <f t="shared" ref="F96:F100" si="10">+D96*7</f>
        <v>70000</v>
      </c>
      <c r="G96" s="4">
        <f t="shared" ref="G96:G100" si="11">+D96*4</f>
        <v>40000</v>
      </c>
    </row>
    <row r="97" spans="1:7" ht="50.25" customHeight="1" x14ac:dyDescent="0.25">
      <c r="A97" s="3">
        <v>57</v>
      </c>
      <c r="B97" s="3" t="s">
        <v>101</v>
      </c>
      <c r="C97" s="14" t="s">
        <v>102</v>
      </c>
      <c r="D97" s="4">
        <v>8000</v>
      </c>
      <c r="E97" s="4">
        <f t="shared" si="9"/>
        <v>8000</v>
      </c>
      <c r="F97" s="4">
        <f t="shared" si="10"/>
        <v>56000</v>
      </c>
      <c r="G97" s="4">
        <f t="shared" si="11"/>
        <v>32000</v>
      </c>
    </row>
    <row r="98" spans="1:7" ht="50.25" customHeight="1" x14ac:dyDescent="0.25">
      <c r="A98" s="3">
        <v>58</v>
      </c>
      <c r="B98" s="3" t="s">
        <v>101</v>
      </c>
      <c r="C98" s="14" t="s">
        <v>62</v>
      </c>
      <c r="D98" s="4">
        <v>7000</v>
      </c>
      <c r="E98" s="4">
        <f t="shared" si="9"/>
        <v>7000</v>
      </c>
      <c r="F98" s="4">
        <f t="shared" si="10"/>
        <v>49000</v>
      </c>
      <c r="G98" s="4">
        <f t="shared" si="11"/>
        <v>28000</v>
      </c>
    </row>
    <row r="99" spans="1:7" ht="50.25" customHeight="1" x14ac:dyDescent="0.25">
      <c r="A99" s="3">
        <v>59</v>
      </c>
      <c r="B99" s="3" t="s">
        <v>101</v>
      </c>
      <c r="C99" s="14" t="s">
        <v>65</v>
      </c>
      <c r="D99" s="4">
        <v>7000</v>
      </c>
      <c r="E99" s="4">
        <f t="shared" si="9"/>
        <v>7000</v>
      </c>
      <c r="F99" s="4">
        <f t="shared" si="10"/>
        <v>49000</v>
      </c>
      <c r="G99" s="4">
        <f t="shared" si="11"/>
        <v>28000</v>
      </c>
    </row>
    <row r="100" spans="1:7" ht="50.25" customHeight="1" x14ac:dyDescent="0.25">
      <c r="A100" s="3">
        <v>60</v>
      </c>
      <c r="B100" s="3" t="s">
        <v>101</v>
      </c>
      <c r="C100" s="14" t="s">
        <v>65</v>
      </c>
      <c r="D100" s="4">
        <v>8000</v>
      </c>
      <c r="E100" s="4">
        <f t="shared" si="9"/>
        <v>8000</v>
      </c>
      <c r="F100" s="4">
        <f t="shared" si="10"/>
        <v>56000</v>
      </c>
      <c r="G100" s="4">
        <f t="shared" si="11"/>
        <v>32000</v>
      </c>
    </row>
    <row r="101" spans="1:7" ht="21" customHeight="1" x14ac:dyDescent="0.25">
      <c r="A101" s="28" t="s">
        <v>1</v>
      </c>
      <c r="B101" s="28"/>
      <c r="C101" s="28"/>
      <c r="D101" s="28"/>
      <c r="E101" s="28"/>
      <c r="F101" s="28"/>
      <c r="G101" s="5">
        <f>SUM(G96:G100)</f>
        <v>160000</v>
      </c>
    </row>
    <row r="102" spans="1:7" ht="22.5" customHeight="1" x14ac:dyDescent="0.25">
      <c r="A102" s="27"/>
      <c r="B102" s="27"/>
      <c r="C102" s="27"/>
      <c r="D102" s="27"/>
      <c r="E102" s="27"/>
      <c r="F102" s="27"/>
      <c r="G102" s="27"/>
    </row>
    <row r="103" spans="1:7" ht="22.5" customHeight="1" x14ac:dyDescent="0.25">
      <c r="A103" s="26" t="s">
        <v>22</v>
      </c>
      <c r="B103" s="26"/>
      <c r="C103" s="6">
        <v>0</v>
      </c>
      <c r="D103" s="26" t="s">
        <v>27</v>
      </c>
      <c r="E103" s="26"/>
      <c r="F103" s="26"/>
      <c r="G103" s="29">
        <f>+G101</f>
        <v>160000</v>
      </c>
    </row>
    <row r="104" spans="1:7" ht="22.5" customHeight="1" x14ac:dyDescent="0.25">
      <c r="A104" s="26" t="s">
        <v>33</v>
      </c>
      <c r="B104" s="26"/>
      <c r="C104" s="6">
        <v>0</v>
      </c>
      <c r="D104" s="26"/>
      <c r="E104" s="26"/>
      <c r="F104" s="26"/>
      <c r="G104" s="29"/>
    </row>
    <row r="105" spans="1:7" ht="22.5" customHeight="1" x14ac:dyDescent="0.25">
      <c r="A105" s="26" t="s">
        <v>31</v>
      </c>
      <c r="B105" s="26"/>
      <c r="C105" s="6">
        <v>320000</v>
      </c>
      <c r="D105" s="26" t="s">
        <v>21</v>
      </c>
      <c r="E105" s="26"/>
      <c r="F105" s="26"/>
      <c r="G105" s="7">
        <f>+C106-G103</f>
        <v>160000</v>
      </c>
    </row>
    <row r="106" spans="1:7" ht="22.5" customHeight="1" x14ac:dyDescent="0.25">
      <c r="A106" s="26" t="s">
        <v>3</v>
      </c>
      <c r="B106" s="26"/>
      <c r="C106" s="6">
        <f>SUM(C103:C105)</f>
        <v>320000</v>
      </c>
      <c r="D106" s="26" t="s">
        <v>1</v>
      </c>
      <c r="E106" s="26"/>
      <c r="F106" s="26"/>
      <c r="G106" s="7">
        <f>SUM(G103:G105)</f>
        <v>320000</v>
      </c>
    </row>
    <row r="107" spans="1:7" ht="22.5" customHeight="1" x14ac:dyDescent="0.25">
      <c r="A107" s="27"/>
      <c r="B107" s="27"/>
      <c r="C107" s="27"/>
      <c r="D107" s="27"/>
      <c r="E107" s="27"/>
      <c r="F107" s="27"/>
      <c r="G107" s="27"/>
    </row>
    <row r="108" spans="1:7" ht="20.25" customHeight="1" x14ac:dyDescent="0.25">
      <c r="A108" s="30" t="s">
        <v>12</v>
      </c>
      <c r="B108" s="30"/>
      <c r="C108" s="30"/>
      <c r="D108" s="30"/>
      <c r="E108" s="30"/>
      <c r="F108" s="30"/>
      <c r="G108" s="30"/>
    </row>
    <row r="109" spans="1:7" ht="20.25" customHeight="1" x14ac:dyDescent="0.25">
      <c r="A109" s="30" t="s">
        <v>48</v>
      </c>
      <c r="B109" s="30"/>
      <c r="C109" s="30"/>
      <c r="D109" s="30"/>
      <c r="E109" s="30"/>
      <c r="F109" s="30"/>
      <c r="G109" s="30"/>
    </row>
    <row r="110" spans="1:7" ht="51.75" customHeight="1" x14ac:dyDescent="0.25">
      <c r="A110" s="3">
        <v>61</v>
      </c>
      <c r="B110" s="3" t="s">
        <v>103</v>
      </c>
      <c r="C110" s="14" t="s">
        <v>73</v>
      </c>
      <c r="D110" s="4">
        <v>8000</v>
      </c>
      <c r="E110" s="4">
        <f t="shared" ref="E110:E111" si="12">+D110</f>
        <v>8000</v>
      </c>
      <c r="F110" s="4">
        <f t="shared" ref="F110" si="13">+D110*7</f>
        <v>56000</v>
      </c>
      <c r="G110" s="4">
        <f t="shared" ref="G110:G111" si="14">+D110*4</f>
        <v>32000</v>
      </c>
    </row>
    <row r="111" spans="1:7" ht="51.75" customHeight="1" x14ac:dyDescent="0.25">
      <c r="A111" s="3">
        <v>62</v>
      </c>
      <c r="B111" s="3" t="s">
        <v>103</v>
      </c>
      <c r="C111" s="14" t="s">
        <v>104</v>
      </c>
      <c r="D111" s="4">
        <v>7000</v>
      </c>
      <c r="E111" s="4">
        <f t="shared" si="12"/>
        <v>7000</v>
      </c>
      <c r="F111" s="4">
        <f t="shared" ref="F111" si="15">+D111*7</f>
        <v>49000</v>
      </c>
      <c r="G111" s="4">
        <f t="shared" si="14"/>
        <v>28000</v>
      </c>
    </row>
    <row r="112" spans="1:7" ht="24.75" customHeight="1" x14ac:dyDescent="0.25">
      <c r="A112" s="28" t="s">
        <v>1</v>
      </c>
      <c r="B112" s="28"/>
      <c r="C112" s="28"/>
      <c r="D112" s="28"/>
      <c r="E112" s="28"/>
      <c r="F112" s="28"/>
      <c r="G112" s="5">
        <f>SUM(G110:G111)</f>
        <v>60000</v>
      </c>
    </row>
    <row r="113" spans="1:7" ht="22.5" customHeight="1" x14ac:dyDescent="0.25">
      <c r="A113" s="27"/>
      <c r="B113" s="27"/>
      <c r="C113" s="27"/>
      <c r="D113" s="27"/>
      <c r="E113" s="27"/>
      <c r="F113" s="27"/>
      <c r="G113" s="27"/>
    </row>
    <row r="114" spans="1:7" ht="22.5" customHeight="1" x14ac:dyDescent="0.25">
      <c r="A114" s="26" t="s">
        <v>22</v>
      </c>
      <c r="B114" s="26"/>
      <c r="C114" s="6">
        <v>96000</v>
      </c>
      <c r="D114" s="26" t="s">
        <v>27</v>
      </c>
      <c r="E114" s="26"/>
      <c r="F114" s="26"/>
      <c r="G114" s="29">
        <f>+G112</f>
        <v>60000</v>
      </c>
    </row>
    <row r="115" spans="1:7" ht="22.5" customHeight="1" x14ac:dyDescent="0.25">
      <c r="A115" s="26" t="s">
        <v>33</v>
      </c>
      <c r="B115" s="26"/>
      <c r="C115" s="6">
        <v>0</v>
      </c>
      <c r="D115" s="26"/>
      <c r="E115" s="26"/>
      <c r="F115" s="26"/>
      <c r="G115" s="29"/>
    </row>
    <row r="116" spans="1:7" ht="22.5" customHeight="1" x14ac:dyDescent="0.25">
      <c r="A116" s="26" t="s">
        <v>31</v>
      </c>
      <c r="B116" s="26"/>
      <c r="C116" s="6">
        <v>24000</v>
      </c>
      <c r="D116" s="26" t="s">
        <v>21</v>
      </c>
      <c r="E116" s="26"/>
      <c r="F116" s="26"/>
      <c r="G116" s="7">
        <f>+C117-G114</f>
        <v>60000</v>
      </c>
    </row>
    <row r="117" spans="1:7" ht="22.5" customHeight="1" x14ac:dyDescent="0.25">
      <c r="A117" s="26" t="s">
        <v>3</v>
      </c>
      <c r="B117" s="26"/>
      <c r="C117" s="6">
        <f>SUM(C114:C116)</f>
        <v>120000</v>
      </c>
      <c r="D117" s="26" t="s">
        <v>1</v>
      </c>
      <c r="E117" s="26"/>
      <c r="F117" s="26"/>
      <c r="G117" s="7">
        <f>SUM(G114:G116)</f>
        <v>120000</v>
      </c>
    </row>
    <row r="118" spans="1:7" ht="22.5" customHeight="1" x14ac:dyDescent="0.25">
      <c r="A118" s="27"/>
      <c r="B118" s="27"/>
      <c r="C118" s="27"/>
      <c r="D118" s="27"/>
      <c r="E118" s="27"/>
      <c r="F118" s="27"/>
      <c r="G118" s="27"/>
    </row>
    <row r="119" spans="1:7" ht="20.25" customHeight="1" x14ac:dyDescent="0.25">
      <c r="A119" s="30" t="s">
        <v>13</v>
      </c>
      <c r="B119" s="30"/>
      <c r="C119" s="30"/>
      <c r="D119" s="30"/>
      <c r="E119" s="30"/>
      <c r="F119" s="30"/>
      <c r="G119" s="30"/>
    </row>
    <row r="120" spans="1:7" ht="20.25" customHeight="1" x14ac:dyDescent="0.25">
      <c r="A120" s="30" t="s">
        <v>49</v>
      </c>
      <c r="B120" s="30"/>
      <c r="C120" s="30"/>
      <c r="D120" s="30"/>
      <c r="E120" s="30"/>
      <c r="F120" s="30"/>
      <c r="G120" s="30"/>
    </row>
    <row r="121" spans="1:7" ht="49.5" customHeight="1" x14ac:dyDescent="0.25">
      <c r="A121" s="3">
        <v>63</v>
      </c>
      <c r="B121" s="3" t="s">
        <v>105</v>
      </c>
      <c r="C121" s="14" t="s">
        <v>106</v>
      </c>
      <c r="D121" s="4">
        <v>7000</v>
      </c>
      <c r="E121" s="4">
        <f t="shared" ref="E121:E125" si="16">+D121</f>
        <v>7000</v>
      </c>
      <c r="F121" s="4">
        <f t="shared" ref="F121:F125" si="17">+D121*7</f>
        <v>49000</v>
      </c>
      <c r="G121" s="4">
        <f t="shared" ref="G121:G125" si="18">+D121*4</f>
        <v>28000</v>
      </c>
    </row>
    <row r="122" spans="1:7" ht="49.5" customHeight="1" x14ac:dyDescent="0.25">
      <c r="A122" s="3">
        <v>64</v>
      </c>
      <c r="B122" s="3" t="s">
        <v>105</v>
      </c>
      <c r="C122" s="14" t="s">
        <v>35</v>
      </c>
      <c r="D122" s="4">
        <v>8000</v>
      </c>
      <c r="E122" s="4">
        <f t="shared" si="16"/>
        <v>8000</v>
      </c>
      <c r="F122" s="4">
        <f t="shared" si="17"/>
        <v>56000</v>
      </c>
      <c r="G122" s="4">
        <f t="shared" si="18"/>
        <v>32000</v>
      </c>
    </row>
    <row r="123" spans="1:7" ht="49.5" customHeight="1" x14ac:dyDescent="0.25">
      <c r="A123" s="3">
        <v>65</v>
      </c>
      <c r="B123" s="3" t="s">
        <v>105</v>
      </c>
      <c r="C123" s="14" t="s">
        <v>36</v>
      </c>
      <c r="D123" s="4">
        <v>8000</v>
      </c>
      <c r="E123" s="4">
        <f t="shared" si="16"/>
        <v>8000</v>
      </c>
      <c r="F123" s="4">
        <f t="shared" si="17"/>
        <v>56000</v>
      </c>
      <c r="G123" s="4">
        <f t="shared" si="18"/>
        <v>32000</v>
      </c>
    </row>
    <row r="124" spans="1:7" ht="49.5" customHeight="1" x14ac:dyDescent="0.25">
      <c r="A124" s="3">
        <v>66</v>
      </c>
      <c r="B124" s="3" t="s">
        <v>105</v>
      </c>
      <c r="C124" s="14" t="s">
        <v>60</v>
      </c>
      <c r="D124" s="4">
        <v>7000</v>
      </c>
      <c r="E124" s="4">
        <f t="shared" si="16"/>
        <v>7000</v>
      </c>
      <c r="F124" s="4">
        <f t="shared" si="17"/>
        <v>49000</v>
      </c>
      <c r="G124" s="4">
        <f t="shared" si="18"/>
        <v>28000</v>
      </c>
    </row>
    <row r="125" spans="1:7" ht="49.5" customHeight="1" x14ac:dyDescent="0.25">
      <c r="A125" s="3">
        <v>67</v>
      </c>
      <c r="B125" s="3" t="s">
        <v>105</v>
      </c>
      <c r="C125" s="14" t="s">
        <v>107</v>
      </c>
      <c r="D125" s="4">
        <v>6500</v>
      </c>
      <c r="E125" s="4">
        <f t="shared" si="16"/>
        <v>6500</v>
      </c>
      <c r="F125" s="4">
        <f t="shared" si="17"/>
        <v>45500</v>
      </c>
      <c r="G125" s="4">
        <f t="shared" si="18"/>
        <v>26000</v>
      </c>
    </row>
    <row r="126" spans="1:7" ht="21" customHeight="1" x14ac:dyDescent="0.25">
      <c r="A126" s="28" t="s">
        <v>1</v>
      </c>
      <c r="B126" s="28"/>
      <c r="C126" s="28"/>
      <c r="D126" s="28"/>
      <c r="E126" s="28"/>
      <c r="F126" s="28"/>
      <c r="G126" s="5">
        <f>SUM(G121:G125)</f>
        <v>146000</v>
      </c>
    </row>
    <row r="127" spans="1:7" ht="20.25" customHeight="1" x14ac:dyDescent="0.25">
      <c r="A127" s="27"/>
      <c r="B127" s="27"/>
      <c r="C127" s="27"/>
      <c r="D127" s="27"/>
      <c r="E127" s="27"/>
      <c r="F127" s="27"/>
      <c r="G127" s="27"/>
    </row>
    <row r="128" spans="1:7" ht="22.5" customHeight="1" x14ac:dyDescent="0.25">
      <c r="A128" s="26" t="s">
        <v>22</v>
      </c>
      <c r="B128" s="26"/>
      <c r="C128" s="6">
        <v>0</v>
      </c>
      <c r="D128" s="26" t="s">
        <v>27</v>
      </c>
      <c r="E128" s="26"/>
      <c r="F128" s="26"/>
      <c r="G128" s="29">
        <f>+G126</f>
        <v>146000</v>
      </c>
    </row>
    <row r="129" spans="1:7" ht="22.5" customHeight="1" x14ac:dyDescent="0.25">
      <c r="A129" s="26" t="s">
        <v>33</v>
      </c>
      <c r="B129" s="26"/>
      <c r="C129" s="6">
        <v>0</v>
      </c>
      <c r="D129" s="26"/>
      <c r="E129" s="26"/>
      <c r="F129" s="26"/>
      <c r="G129" s="29"/>
    </row>
    <row r="130" spans="1:7" ht="22.5" customHeight="1" x14ac:dyDescent="0.25">
      <c r="A130" s="26" t="s">
        <v>31</v>
      </c>
      <c r="B130" s="26"/>
      <c r="C130" s="6">
        <v>292000</v>
      </c>
      <c r="D130" s="26" t="s">
        <v>21</v>
      </c>
      <c r="E130" s="26"/>
      <c r="F130" s="26"/>
      <c r="G130" s="7">
        <f>+C131-G128</f>
        <v>146000</v>
      </c>
    </row>
    <row r="131" spans="1:7" ht="22.5" customHeight="1" x14ac:dyDescent="0.25">
      <c r="A131" s="26" t="s">
        <v>3</v>
      </c>
      <c r="B131" s="26"/>
      <c r="C131" s="6">
        <f>SUM(C128:C130)</f>
        <v>292000</v>
      </c>
      <c r="D131" s="26" t="s">
        <v>1</v>
      </c>
      <c r="E131" s="26"/>
      <c r="F131" s="26"/>
      <c r="G131" s="7">
        <f>SUM(G128:G130)</f>
        <v>292000</v>
      </c>
    </row>
    <row r="132" spans="1:7" ht="20.25" customHeight="1" x14ac:dyDescent="0.25">
      <c r="A132" s="27"/>
      <c r="B132" s="27"/>
      <c r="C132" s="27"/>
      <c r="D132" s="27"/>
      <c r="E132" s="27"/>
      <c r="F132" s="27"/>
      <c r="G132" s="27"/>
    </row>
    <row r="133" spans="1:7" ht="20.25" customHeight="1" x14ac:dyDescent="0.25">
      <c r="A133" s="30" t="s">
        <v>25</v>
      </c>
      <c r="B133" s="30"/>
      <c r="C133" s="30"/>
      <c r="D133" s="30"/>
      <c r="E133" s="30"/>
      <c r="F133" s="30"/>
      <c r="G133" s="30"/>
    </row>
    <row r="134" spans="1:7" ht="20.25" customHeight="1" x14ac:dyDescent="0.25">
      <c r="A134" s="30" t="s">
        <v>50</v>
      </c>
      <c r="B134" s="30"/>
      <c r="C134" s="30"/>
      <c r="D134" s="30"/>
      <c r="E134" s="30"/>
      <c r="F134" s="30"/>
      <c r="G134" s="30"/>
    </row>
    <row r="135" spans="1:7" ht="20.25" customHeight="1" x14ac:dyDescent="0.25">
      <c r="A135" s="28" t="s">
        <v>1</v>
      </c>
      <c r="B135" s="28"/>
      <c r="C135" s="28"/>
      <c r="D135" s="28"/>
      <c r="E135" s="28"/>
      <c r="F135" s="28"/>
      <c r="G135" s="5">
        <v>0</v>
      </c>
    </row>
    <row r="136" spans="1:7" ht="26.25" customHeight="1" x14ac:dyDescent="0.25">
      <c r="A136" s="27"/>
      <c r="B136" s="27"/>
      <c r="C136" s="27"/>
      <c r="D136" s="27"/>
      <c r="E136" s="27"/>
      <c r="F136" s="27"/>
      <c r="G136" s="27"/>
    </row>
    <row r="137" spans="1:7" ht="22.5" customHeight="1" x14ac:dyDescent="0.25">
      <c r="A137" s="26" t="s">
        <v>22</v>
      </c>
      <c r="B137" s="26"/>
      <c r="C137" s="6">
        <v>162000</v>
      </c>
      <c r="D137" s="26" t="s">
        <v>27</v>
      </c>
      <c r="E137" s="26"/>
      <c r="F137" s="26"/>
      <c r="G137" s="29">
        <f>+G135</f>
        <v>0</v>
      </c>
    </row>
    <row r="138" spans="1:7" ht="22.5" customHeight="1" x14ac:dyDescent="0.25">
      <c r="A138" s="26" t="s">
        <v>33</v>
      </c>
      <c r="B138" s="26"/>
      <c r="C138" s="6">
        <v>0</v>
      </c>
      <c r="D138" s="26"/>
      <c r="E138" s="26"/>
      <c r="F138" s="26"/>
      <c r="G138" s="29"/>
    </row>
    <row r="139" spans="1:7" ht="22.5" customHeight="1" x14ac:dyDescent="0.25">
      <c r="A139" s="26" t="s">
        <v>31</v>
      </c>
      <c r="B139" s="26"/>
      <c r="C139" s="6">
        <v>-162000</v>
      </c>
      <c r="D139" s="26" t="s">
        <v>21</v>
      </c>
      <c r="E139" s="26"/>
      <c r="F139" s="26"/>
      <c r="G139" s="7">
        <f>+C140-G137</f>
        <v>0</v>
      </c>
    </row>
    <row r="140" spans="1:7" ht="22.5" customHeight="1" x14ac:dyDescent="0.25">
      <c r="A140" s="26" t="s">
        <v>3</v>
      </c>
      <c r="B140" s="26"/>
      <c r="C140" s="6">
        <f>SUM(C137:C139)</f>
        <v>0</v>
      </c>
      <c r="D140" s="26" t="s">
        <v>1</v>
      </c>
      <c r="E140" s="26"/>
      <c r="F140" s="26"/>
      <c r="G140" s="7">
        <f>SUM(G137:G139)</f>
        <v>0</v>
      </c>
    </row>
    <row r="141" spans="1:7" ht="36" customHeight="1" x14ac:dyDescent="0.25">
      <c r="A141" s="27"/>
      <c r="B141" s="27"/>
      <c r="C141" s="27"/>
      <c r="D141" s="27"/>
      <c r="E141" s="27"/>
      <c r="F141" s="27"/>
      <c r="G141" s="27"/>
    </row>
    <row r="142" spans="1:7" ht="20.25" customHeight="1" x14ac:dyDescent="0.25">
      <c r="A142" s="30" t="s">
        <v>14</v>
      </c>
      <c r="B142" s="30"/>
      <c r="C142" s="30"/>
      <c r="D142" s="30"/>
      <c r="E142" s="30"/>
      <c r="F142" s="30"/>
      <c r="G142" s="30"/>
    </row>
    <row r="143" spans="1:7" ht="20.25" customHeight="1" x14ac:dyDescent="0.25">
      <c r="A143" s="30" t="s">
        <v>51</v>
      </c>
      <c r="B143" s="30"/>
      <c r="C143" s="30"/>
      <c r="D143" s="30"/>
      <c r="E143" s="30"/>
      <c r="F143" s="30"/>
      <c r="G143" s="30"/>
    </row>
    <row r="144" spans="1:7" ht="39" customHeight="1" x14ac:dyDescent="0.25">
      <c r="A144" s="3">
        <v>68</v>
      </c>
      <c r="B144" s="3" t="s">
        <v>108</v>
      </c>
      <c r="C144" s="14" t="s">
        <v>35</v>
      </c>
      <c r="D144" s="4">
        <v>8000</v>
      </c>
      <c r="E144" s="4">
        <f t="shared" ref="E144:E151" si="19">+D144</f>
        <v>8000</v>
      </c>
      <c r="F144" s="4">
        <f t="shared" ref="F144:F151" si="20">+D144*7</f>
        <v>56000</v>
      </c>
      <c r="G144" s="4">
        <f t="shared" ref="G144:G151" si="21">+D144*4</f>
        <v>32000</v>
      </c>
    </row>
    <row r="145" spans="1:7" ht="39" customHeight="1" x14ac:dyDescent="0.25">
      <c r="A145" s="3">
        <v>69</v>
      </c>
      <c r="B145" s="3" t="s">
        <v>108</v>
      </c>
      <c r="C145" s="14" t="s">
        <v>65</v>
      </c>
      <c r="D145" s="4">
        <v>6500</v>
      </c>
      <c r="E145" s="4">
        <f t="shared" si="19"/>
        <v>6500</v>
      </c>
      <c r="F145" s="4">
        <f t="shared" si="20"/>
        <v>45500</v>
      </c>
      <c r="G145" s="4">
        <f t="shared" si="21"/>
        <v>26000</v>
      </c>
    </row>
    <row r="146" spans="1:7" ht="39" customHeight="1" x14ac:dyDescent="0.25">
      <c r="A146" s="3">
        <v>70</v>
      </c>
      <c r="B146" s="3" t="s">
        <v>108</v>
      </c>
      <c r="C146" s="14" t="s">
        <v>60</v>
      </c>
      <c r="D146" s="4">
        <v>7000</v>
      </c>
      <c r="E146" s="4">
        <f t="shared" si="19"/>
        <v>7000</v>
      </c>
      <c r="F146" s="4">
        <f t="shared" si="20"/>
        <v>49000</v>
      </c>
      <c r="G146" s="4">
        <f t="shared" si="21"/>
        <v>28000</v>
      </c>
    </row>
    <row r="147" spans="1:7" ht="39" customHeight="1" x14ac:dyDescent="0.25">
      <c r="A147" s="3">
        <v>71</v>
      </c>
      <c r="B147" s="3" t="s">
        <v>108</v>
      </c>
      <c r="C147" s="14" t="s">
        <v>60</v>
      </c>
      <c r="D147" s="4">
        <v>6000</v>
      </c>
      <c r="E147" s="4">
        <f t="shared" si="19"/>
        <v>6000</v>
      </c>
      <c r="F147" s="4">
        <f t="shared" si="20"/>
        <v>42000</v>
      </c>
      <c r="G147" s="4">
        <f t="shared" si="21"/>
        <v>24000</v>
      </c>
    </row>
    <row r="148" spans="1:7" ht="39" customHeight="1" x14ac:dyDescent="0.25">
      <c r="A148" s="3">
        <v>72</v>
      </c>
      <c r="B148" s="3" t="s">
        <v>108</v>
      </c>
      <c r="C148" s="14" t="s">
        <v>37</v>
      </c>
      <c r="D148" s="4">
        <v>8000</v>
      </c>
      <c r="E148" s="4">
        <f t="shared" si="19"/>
        <v>8000</v>
      </c>
      <c r="F148" s="4">
        <f t="shared" si="20"/>
        <v>56000</v>
      </c>
      <c r="G148" s="4">
        <f t="shared" si="21"/>
        <v>32000</v>
      </c>
    </row>
    <row r="149" spans="1:7" ht="39" customHeight="1" x14ac:dyDescent="0.25">
      <c r="A149" s="3">
        <v>73</v>
      </c>
      <c r="B149" s="3" t="s">
        <v>108</v>
      </c>
      <c r="C149" s="14" t="s">
        <v>65</v>
      </c>
      <c r="D149" s="4">
        <v>6000</v>
      </c>
      <c r="E149" s="4">
        <f t="shared" si="19"/>
        <v>6000</v>
      </c>
      <c r="F149" s="4">
        <f t="shared" si="20"/>
        <v>42000</v>
      </c>
      <c r="G149" s="4">
        <f t="shared" si="21"/>
        <v>24000</v>
      </c>
    </row>
    <row r="150" spans="1:7" ht="39" customHeight="1" x14ac:dyDescent="0.25">
      <c r="A150" s="3">
        <v>74</v>
      </c>
      <c r="B150" s="3" t="s">
        <v>109</v>
      </c>
      <c r="C150" s="14" t="s">
        <v>65</v>
      </c>
      <c r="D150" s="4">
        <v>6500</v>
      </c>
      <c r="E150" s="4">
        <f t="shared" si="19"/>
        <v>6500</v>
      </c>
      <c r="F150" s="4">
        <f t="shared" si="20"/>
        <v>45500</v>
      </c>
      <c r="G150" s="4">
        <f t="shared" si="21"/>
        <v>26000</v>
      </c>
    </row>
    <row r="151" spans="1:7" ht="39" customHeight="1" x14ac:dyDescent="0.25">
      <c r="A151" s="3">
        <v>75</v>
      </c>
      <c r="B151" s="3" t="s">
        <v>109</v>
      </c>
      <c r="C151" s="14" t="s">
        <v>65</v>
      </c>
      <c r="D151" s="4">
        <v>7000</v>
      </c>
      <c r="E151" s="4">
        <f t="shared" si="19"/>
        <v>7000</v>
      </c>
      <c r="F151" s="4">
        <f t="shared" si="20"/>
        <v>49000</v>
      </c>
      <c r="G151" s="4">
        <f t="shared" si="21"/>
        <v>28000</v>
      </c>
    </row>
    <row r="152" spans="1:7" ht="21" customHeight="1" x14ac:dyDescent="0.25">
      <c r="A152" s="28" t="s">
        <v>1</v>
      </c>
      <c r="B152" s="28"/>
      <c r="C152" s="28"/>
      <c r="D152" s="28"/>
      <c r="E152" s="28"/>
      <c r="F152" s="28"/>
      <c r="G152" s="5">
        <f>SUM(G144:G151)</f>
        <v>220000</v>
      </c>
    </row>
    <row r="153" spans="1:7" ht="20.25" customHeight="1" x14ac:dyDescent="0.25">
      <c r="A153" s="27"/>
      <c r="B153" s="27"/>
      <c r="C153" s="27"/>
      <c r="D153" s="27"/>
      <c r="E153" s="27"/>
      <c r="F153" s="27"/>
      <c r="G153" s="27"/>
    </row>
    <row r="154" spans="1:7" ht="20.25" customHeight="1" x14ac:dyDescent="0.25">
      <c r="A154" s="26" t="s">
        <v>22</v>
      </c>
      <c r="B154" s="26"/>
      <c r="C154" s="6">
        <v>498000</v>
      </c>
      <c r="D154" s="26" t="s">
        <v>27</v>
      </c>
      <c r="E154" s="26"/>
      <c r="F154" s="26"/>
      <c r="G154" s="29">
        <f>+G152</f>
        <v>220000</v>
      </c>
    </row>
    <row r="155" spans="1:7" ht="20.25" customHeight="1" x14ac:dyDescent="0.25">
      <c r="A155" s="26" t="s">
        <v>40</v>
      </c>
      <c r="B155" s="26"/>
      <c r="C155" s="6">
        <v>0</v>
      </c>
      <c r="D155" s="26"/>
      <c r="E155" s="26"/>
      <c r="F155" s="26"/>
      <c r="G155" s="29"/>
    </row>
    <row r="156" spans="1:7" ht="20.25" customHeight="1" x14ac:dyDescent="0.25">
      <c r="A156" s="26" t="s">
        <v>31</v>
      </c>
      <c r="B156" s="26"/>
      <c r="C156" s="6">
        <v>-58000</v>
      </c>
      <c r="D156" s="26" t="s">
        <v>21</v>
      </c>
      <c r="E156" s="26"/>
      <c r="F156" s="26"/>
      <c r="G156" s="7">
        <f>+C157-G154</f>
        <v>220000</v>
      </c>
    </row>
    <row r="157" spans="1:7" ht="20.25" customHeight="1" x14ac:dyDescent="0.25">
      <c r="A157" s="26" t="s">
        <v>3</v>
      </c>
      <c r="B157" s="26"/>
      <c r="C157" s="6">
        <f>SUM(C154:C156)</f>
        <v>440000</v>
      </c>
      <c r="D157" s="26" t="s">
        <v>1</v>
      </c>
      <c r="E157" s="26"/>
      <c r="F157" s="26"/>
      <c r="G157" s="7">
        <f>SUM(G154:G156)</f>
        <v>440000</v>
      </c>
    </row>
    <row r="158" spans="1:7" ht="20.25" customHeight="1" x14ac:dyDescent="0.25">
      <c r="A158" s="27"/>
      <c r="B158" s="27"/>
      <c r="C158" s="27"/>
      <c r="D158" s="27"/>
      <c r="E158" s="27"/>
      <c r="F158" s="27"/>
      <c r="G158" s="27"/>
    </row>
    <row r="159" spans="1:7" ht="20.25" customHeight="1" x14ac:dyDescent="0.25">
      <c r="A159" s="30" t="s">
        <v>23</v>
      </c>
      <c r="B159" s="30"/>
      <c r="C159" s="30"/>
      <c r="D159" s="30"/>
      <c r="E159" s="30"/>
      <c r="F159" s="30"/>
      <c r="G159" s="30"/>
    </row>
    <row r="160" spans="1:7" ht="20.25" customHeight="1" x14ac:dyDescent="0.25">
      <c r="A160" s="30" t="s">
        <v>52</v>
      </c>
      <c r="B160" s="30"/>
      <c r="C160" s="30"/>
      <c r="D160" s="30"/>
      <c r="E160" s="30"/>
      <c r="F160" s="30"/>
      <c r="G160" s="30"/>
    </row>
    <row r="161" spans="1:7" ht="33" customHeight="1" x14ac:dyDescent="0.25">
      <c r="A161" s="3">
        <v>76</v>
      </c>
      <c r="B161" s="14" t="s">
        <v>110</v>
      </c>
      <c r="C161" s="14" t="s">
        <v>60</v>
      </c>
      <c r="D161" s="4">
        <v>6500</v>
      </c>
      <c r="E161" s="4">
        <f t="shared" ref="E161" si="22">+D161</f>
        <v>6500</v>
      </c>
      <c r="F161" s="4">
        <f t="shared" ref="F161" si="23">+D161*7</f>
        <v>45500</v>
      </c>
      <c r="G161" s="4">
        <f t="shared" ref="G161" si="24">+D161*4</f>
        <v>26000</v>
      </c>
    </row>
    <row r="162" spans="1:7" ht="21" customHeight="1" x14ac:dyDescent="0.25">
      <c r="A162" s="28" t="s">
        <v>1</v>
      </c>
      <c r="B162" s="28"/>
      <c r="C162" s="28"/>
      <c r="D162" s="28"/>
      <c r="E162" s="28"/>
      <c r="F162" s="28"/>
      <c r="G162" s="5">
        <f>SUM(G161:G161)</f>
        <v>26000</v>
      </c>
    </row>
    <row r="163" spans="1:7" ht="20.25" customHeight="1" x14ac:dyDescent="0.25">
      <c r="A163" s="27"/>
      <c r="B163" s="27"/>
      <c r="C163" s="27"/>
      <c r="D163" s="27"/>
      <c r="E163" s="27"/>
      <c r="F163" s="27"/>
      <c r="G163" s="27"/>
    </row>
    <row r="164" spans="1:7" ht="20.25" customHeight="1" x14ac:dyDescent="0.25">
      <c r="A164" s="26" t="s">
        <v>22</v>
      </c>
      <c r="B164" s="26"/>
      <c r="C164" s="6">
        <v>0</v>
      </c>
      <c r="D164" s="26" t="s">
        <v>27</v>
      </c>
      <c r="E164" s="26"/>
      <c r="F164" s="26"/>
      <c r="G164" s="29">
        <f>+G162</f>
        <v>26000</v>
      </c>
    </row>
    <row r="165" spans="1:7" ht="20.25" customHeight="1" x14ac:dyDescent="0.25">
      <c r="A165" s="26" t="s">
        <v>40</v>
      </c>
      <c r="B165" s="26"/>
      <c r="C165" s="6">
        <v>78000</v>
      </c>
      <c r="D165" s="26"/>
      <c r="E165" s="26"/>
      <c r="F165" s="26"/>
      <c r="G165" s="29"/>
    </row>
    <row r="166" spans="1:7" ht="20.25" customHeight="1" x14ac:dyDescent="0.25">
      <c r="A166" s="26" t="s">
        <v>31</v>
      </c>
      <c r="B166" s="26"/>
      <c r="C166" s="6">
        <v>0</v>
      </c>
      <c r="D166" s="26" t="s">
        <v>21</v>
      </c>
      <c r="E166" s="26"/>
      <c r="F166" s="26"/>
      <c r="G166" s="7">
        <f>+C167-G164</f>
        <v>52000</v>
      </c>
    </row>
    <row r="167" spans="1:7" ht="20.25" customHeight="1" x14ac:dyDescent="0.25">
      <c r="A167" s="26" t="s">
        <v>3</v>
      </c>
      <c r="B167" s="26"/>
      <c r="C167" s="6">
        <f>SUM(C164:C166)</f>
        <v>78000</v>
      </c>
      <c r="D167" s="26" t="s">
        <v>1</v>
      </c>
      <c r="E167" s="26"/>
      <c r="F167" s="26"/>
      <c r="G167" s="7">
        <f>SUM(G164:G166)</f>
        <v>78000</v>
      </c>
    </row>
    <row r="168" spans="1:7" ht="20.25" customHeight="1" x14ac:dyDescent="0.25">
      <c r="A168" s="27"/>
      <c r="B168" s="27"/>
      <c r="C168" s="27"/>
      <c r="D168" s="27"/>
      <c r="E168" s="27"/>
      <c r="F168" s="27"/>
      <c r="G168" s="27"/>
    </row>
    <row r="169" spans="1:7" ht="20.25" customHeight="1" x14ac:dyDescent="0.25">
      <c r="A169" s="30" t="s">
        <v>24</v>
      </c>
      <c r="B169" s="30"/>
      <c r="C169" s="30"/>
      <c r="D169" s="30"/>
      <c r="E169" s="30"/>
      <c r="F169" s="30"/>
      <c r="G169" s="30"/>
    </row>
    <row r="170" spans="1:7" ht="20.25" customHeight="1" x14ac:dyDescent="0.25">
      <c r="A170" s="30" t="s">
        <v>53</v>
      </c>
      <c r="B170" s="30"/>
      <c r="C170" s="30"/>
      <c r="D170" s="30"/>
      <c r="E170" s="30"/>
      <c r="F170" s="30"/>
      <c r="G170" s="30"/>
    </row>
    <row r="171" spans="1:7" ht="33" customHeight="1" x14ac:dyDescent="0.25">
      <c r="A171" s="3">
        <v>77</v>
      </c>
      <c r="B171" s="3" t="s">
        <v>111</v>
      </c>
      <c r="C171" s="14" t="s">
        <v>112</v>
      </c>
      <c r="D171" s="4">
        <v>7000</v>
      </c>
      <c r="E171" s="4">
        <f t="shared" ref="E171:E214" si="25">+D171</f>
        <v>7000</v>
      </c>
      <c r="F171" s="4">
        <f t="shared" ref="F171:F214" si="26">+D171*7</f>
        <v>49000</v>
      </c>
      <c r="G171" s="4">
        <f t="shared" ref="G171:G214" si="27">+D171*4</f>
        <v>28000</v>
      </c>
    </row>
    <row r="172" spans="1:7" ht="37.5" customHeight="1" x14ac:dyDescent="0.25">
      <c r="A172" s="3">
        <v>78</v>
      </c>
      <c r="B172" s="3" t="s">
        <v>111</v>
      </c>
      <c r="C172" s="14" t="s">
        <v>60</v>
      </c>
      <c r="D172" s="4">
        <v>8000</v>
      </c>
      <c r="E172" s="4">
        <f t="shared" si="25"/>
        <v>8000</v>
      </c>
      <c r="F172" s="4">
        <f t="shared" si="26"/>
        <v>56000</v>
      </c>
      <c r="G172" s="4">
        <f t="shared" si="27"/>
        <v>32000</v>
      </c>
    </row>
    <row r="173" spans="1:7" ht="37.5" customHeight="1" x14ac:dyDescent="0.25">
      <c r="A173" s="3">
        <v>79</v>
      </c>
      <c r="B173" s="3" t="s">
        <v>111</v>
      </c>
      <c r="C173" s="14" t="s">
        <v>112</v>
      </c>
      <c r="D173" s="4">
        <v>6000</v>
      </c>
      <c r="E173" s="4">
        <f t="shared" si="25"/>
        <v>6000</v>
      </c>
      <c r="F173" s="4">
        <f t="shared" si="26"/>
        <v>42000</v>
      </c>
      <c r="G173" s="4">
        <f t="shared" si="27"/>
        <v>24000</v>
      </c>
    </row>
    <row r="174" spans="1:7" ht="37.5" customHeight="1" x14ac:dyDescent="0.25">
      <c r="A174" s="3">
        <v>80</v>
      </c>
      <c r="B174" s="3" t="s">
        <v>111</v>
      </c>
      <c r="C174" s="14" t="s">
        <v>71</v>
      </c>
      <c r="D174" s="4">
        <v>5000</v>
      </c>
      <c r="E174" s="4">
        <f t="shared" si="25"/>
        <v>5000</v>
      </c>
      <c r="F174" s="4">
        <f t="shared" si="26"/>
        <v>35000</v>
      </c>
      <c r="G174" s="4">
        <f t="shared" si="27"/>
        <v>20000</v>
      </c>
    </row>
    <row r="175" spans="1:7" ht="37.5" customHeight="1" x14ac:dyDescent="0.25">
      <c r="A175" s="3">
        <v>81</v>
      </c>
      <c r="B175" s="3" t="s">
        <v>111</v>
      </c>
      <c r="C175" s="14" t="s">
        <v>113</v>
      </c>
      <c r="D175" s="4">
        <v>9000</v>
      </c>
      <c r="E175" s="4">
        <f t="shared" si="25"/>
        <v>9000</v>
      </c>
      <c r="F175" s="4">
        <f t="shared" si="26"/>
        <v>63000</v>
      </c>
      <c r="G175" s="4">
        <f t="shared" si="27"/>
        <v>36000</v>
      </c>
    </row>
    <row r="176" spans="1:7" ht="37.5" customHeight="1" x14ac:dyDescent="0.25">
      <c r="A176" s="3">
        <v>82</v>
      </c>
      <c r="B176" s="3" t="s">
        <v>111</v>
      </c>
      <c r="C176" s="14" t="s">
        <v>99</v>
      </c>
      <c r="D176" s="4">
        <v>6000</v>
      </c>
      <c r="E176" s="4">
        <f t="shared" si="25"/>
        <v>6000</v>
      </c>
      <c r="F176" s="4">
        <f t="shared" si="26"/>
        <v>42000</v>
      </c>
      <c r="G176" s="4">
        <f t="shared" si="27"/>
        <v>24000</v>
      </c>
    </row>
    <row r="177" spans="1:7" ht="37.5" customHeight="1" x14ac:dyDescent="0.25">
      <c r="A177" s="3">
        <v>83</v>
      </c>
      <c r="B177" s="3" t="s">
        <v>111</v>
      </c>
      <c r="C177" s="14" t="s">
        <v>36</v>
      </c>
      <c r="D177" s="4">
        <v>8000</v>
      </c>
      <c r="E177" s="4">
        <f t="shared" si="25"/>
        <v>8000</v>
      </c>
      <c r="F177" s="4">
        <f t="shared" si="26"/>
        <v>56000</v>
      </c>
      <c r="G177" s="4">
        <f t="shared" si="27"/>
        <v>32000</v>
      </c>
    </row>
    <row r="178" spans="1:7" ht="37.5" customHeight="1" x14ac:dyDescent="0.25">
      <c r="A178" s="3">
        <v>84</v>
      </c>
      <c r="B178" s="3" t="s">
        <v>111</v>
      </c>
      <c r="C178" s="14" t="s">
        <v>114</v>
      </c>
      <c r="D178" s="4">
        <v>8000</v>
      </c>
      <c r="E178" s="4">
        <f t="shared" si="25"/>
        <v>8000</v>
      </c>
      <c r="F178" s="4">
        <f t="shared" si="26"/>
        <v>56000</v>
      </c>
      <c r="G178" s="4">
        <f t="shared" si="27"/>
        <v>32000</v>
      </c>
    </row>
    <row r="179" spans="1:7" ht="37.5" customHeight="1" x14ac:dyDescent="0.25">
      <c r="A179" s="3">
        <v>85</v>
      </c>
      <c r="B179" s="3" t="s">
        <v>111</v>
      </c>
      <c r="C179" s="14" t="s">
        <v>65</v>
      </c>
      <c r="D179" s="4">
        <v>6000</v>
      </c>
      <c r="E179" s="4">
        <f t="shared" si="25"/>
        <v>6000</v>
      </c>
      <c r="F179" s="4">
        <f t="shared" si="26"/>
        <v>42000</v>
      </c>
      <c r="G179" s="4">
        <f t="shared" si="27"/>
        <v>24000</v>
      </c>
    </row>
    <row r="180" spans="1:7" ht="37.5" customHeight="1" x14ac:dyDescent="0.25">
      <c r="A180" s="3">
        <v>86</v>
      </c>
      <c r="B180" s="3" t="s">
        <v>111</v>
      </c>
      <c r="C180" s="14" t="s">
        <v>59</v>
      </c>
      <c r="D180" s="4">
        <v>7000</v>
      </c>
      <c r="E180" s="4">
        <f t="shared" si="25"/>
        <v>7000</v>
      </c>
      <c r="F180" s="4">
        <f t="shared" si="26"/>
        <v>49000</v>
      </c>
      <c r="G180" s="4">
        <f t="shared" si="27"/>
        <v>28000</v>
      </c>
    </row>
    <row r="181" spans="1:7" ht="37.5" customHeight="1" x14ac:dyDescent="0.25">
      <c r="A181" s="3">
        <v>87</v>
      </c>
      <c r="B181" s="3" t="s">
        <v>111</v>
      </c>
      <c r="C181" s="14" t="s">
        <v>107</v>
      </c>
      <c r="D181" s="4">
        <v>6000</v>
      </c>
      <c r="E181" s="4">
        <f t="shared" si="25"/>
        <v>6000</v>
      </c>
      <c r="F181" s="4">
        <f t="shared" si="26"/>
        <v>42000</v>
      </c>
      <c r="G181" s="4">
        <f t="shared" si="27"/>
        <v>24000</v>
      </c>
    </row>
    <row r="182" spans="1:7" ht="37.5" customHeight="1" x14ac:dyDescent="0.25">
      <c r="A182" s="3">
        <v>88</v>
      </c>
      <c r="B182" s="3" t="s">
        <v>111</v>
      </c>
      <c r="C182" s="14" t="s">
        <v>115</v>
      </c>
      <c r="D182" s="4">
        <v>8000</v>
      </c>
      <c r="E182" s="4">
        <f t="shared" si="25"/>
        <v>8000</v>
      </c>
      <c r="F182" s="4">
        <f t="shared" si="26"/>
        <v>56000</v>
      </c>
      <c r="G182" s="4">
        <f t="shared" si="27"/>
        <v>32000</v>
      </c>
    </row>
    <row r="183" spans="1:7" ht="37.5" customHeight="1" x14ac:dyDescent="0.25">
      <c r="A183" s="3">
        <v>89</v>
      </c>
      <c r="B183" s="3" t="s">
        <v>111</v>
      </c>
      <c r="C183" s="14" t="s">
        <v>99</v>
      </c>
      <c r="D183" s="4">
        <v>6000</v>
      </c>
      <c r="E183" s="4">
        <f t="shared" si="25"/>
        <v>6000</v>
      </c>
      <c r="F183" s="4">
        <f t="shared" si="26"/>
        <v>42000</v>
      </c>
      <c r="G183" s="4">
        <f t="shared" si="27"/>
        <v>24000</v>
      </c>
    </row>
    <row r="184" spans="1:7" ht="37.5" customHeight="1" x14ac:dyDescent="0.25">
      <c r="A184" s="3">
        <v>90</v>
      </c>
      <c r="B184" s="3" t="s">
        <v>111</v>
      </c>
      <c r="C184" s="14" t="s">
        <v>59</v>
      </c>
      <c r="D184" s="4">
        <v>10000</v>
      </c>
      <c r="E184" s="4">
        <f t="shared" si="25"/>
        <v>10000</v>
      </c>
      <c r="F184" s="4">
        <f t="shared" si="26"/>
        <v>70000</v>
      </c>
      <c r="G184" s="4">
        <f t="shared" si="27"/>
        <v>40000</v>
      </c>
    </row>
    <row r="185" spans="1:7" ht="37.5" customHeight="1" x14ac:dyDescent="0.25">
      <c r="A185" s="3">
        <v>91</v>
      </c>
      <c r="B185" s="3" t="s">
        <v>111</v>
      </c>
      <c r="C185" s="14" t="s">
        <v>60</v>
      </c>
      <c r="D185" s="4">
        <v>7000</v>
      </c>
      <c r="E185" s="4">
        <f t="shared" si="25"/>
        <v>7000</v>
      </c>
      <c r="F185" s="4">
        <f t="shared" si="26"/>
        <v>49000</v>
      </c>
      <c r="G185" s="4">
        <f t="shared" si="27"/>
        <v>28000</v>
      </c>
    </row>
    <row r="186" spans="1:7" ht="37.5" customHeight="1" x14ac:dyDescent="0.25">
      <c r="A186" s="3">
        <v>92</v>
      </c>
      <c r="B186" s="3" t="s">
        <v>111</v>
      </c>
      <c r="C186" s="14" t="s">
        <v>112</v>
      </c>
      <c r="D186" s="4">
        <v>7000</v>
      </c>
      <c r="E186" s="4">
        <f t="shared" si="25"/>
        <v>7000</v>
      </c>
      <c r="F186" s="4">
        <f t="shared" si="26"/>
        <v>49000</v>
      </c>
      <c r="G186" s="4">
        <f t="shared" si="27"/>
        <v>28000</v>
      </c>
    </row>
    <row r="187" spans="1:7" ht="37.5" customHeight="1" x14ac:dyDescent="0.25">
      <c r="A187" s="3">
        <v>93</v>
      </c>
      <c r="B187" s="3" t="s">
        <v>111</v>
      </c>
      <c r="C187" s="14" t="s">
        <v>36</v>
      </c>
      <c r="D187" s="4">
        <v>6000</v>
      </c>
      <c r="E187" s="4">
        <f t="shared" si="25"/>
        <v>6000</v>
      </c>
      <c r="F187" s="4">
        <f t="shared" si="26"/>
        <v>42000</v>
      </c>
      <c r="G187" s="4">
        <f t="shared" si="27"/>
        <v>24000</v>
      </c>
    </row>
    <row r="188" spans="1:7" ht="37.5" customHeight="1" x14ac:dyDescent="0.25">
      <c r="A188" s="3">
        <v>94</v>
      </c>
      <c r="B188" s="3" t="s">
        <v>111</v>
      </c>
      <c r="C188" s="14" t="s">
        <v>65</v>
      </c>
      <c r="D188" s="4">
        <v>7000</v>
      </c>
      <c r="E188" s="4">
        <f t="shared" si="25"/>
        <v>7000</v>
      </c>
      <c r="F188" s="4">
        <f t="shared" si="26"/>
        <v>49000</v>
      </c>
      <c r="G188" s="4">
        <f t="shared" si="27"/>
        <v>28000</v>
      </c>
    </row>
    <row r="189" spans="1:7" ht="37.5" customHeight="1" x14ac:dyDescent="0.25">
      <c r="A189" s="3">
        <v>95</v>
      </c>
      <c r="B189" s="3" t="s">
        <v>111</v>
      </c>
      <c r="C189" s="14" t="s">
        <v>73</v>
      </c>
      <c r="D189" s="4">
        <v>8000</v>
      </c>
      <c r="E189" s="4">
        <f t="shared" si="25"/>
        <v>8000</v>
      </c>
      <c r="F189" s="4">
        <f t="shared" si="26"/>
        <v>56000</v>
      </c>
      <c r="G189" s="4">
        <f t="shared" si="27"/>
        <v>32000</v>
      </c>
    </row>
    <row r="190" spans="1:7" ht="37.5" customHeight="1" x14ac:dyDescent="0.25">
      <c r="A190" s="3">
        <v>96</v>
      </c>
      <c r="B190" s="3" t="s">
        <v>111</v>
      </c>
      <c r="C190" s="14" t="s">
        <v>59</v>
      </c>
      <c r="D190" s="4">
        <v>6000</v>
      </c>
      <c r="E190" s="4">
        <f t="shared" si="25"/>
        <v>6000</v>
      </c>
      <c r="F190" s="4">
        <f t="shared" si="26"/>
        <v>42000</v>
      </c>
      <c r="G190" s="4">
        <f t="shared" si="27"/>
        <v>24000</v>
      </c>
    </row>
    <row r="191" spans="1:7" ht="37.5" customHeight="1" x14ac:dyDescent="0.25">
      <c r="A191" s="3">
        <v>97</v>
      </c>
      <c r="B191" s="3" t="s">
        <v>111</v>
      </c>
      <c r="C191" s="14" t="s">
        <v>107</v>
      </c>
      <c r="D191" s="4">
        <v>6000</v>
      </c>
      <c r="E191" s="4">
        <f t="shared" si="25"/>
        <v>6000</v>
      </c>
      <c r="F191" s="4">
        <f t="shared" si="26"/>
        <v>42000</v>
      </c>
      <c r="G191" s="4">
        <f t="shared" si="27"/>
        <v>24000</v>
      </c>
    </row>
    <row r="192" spans="1:7" ht="37.5" customHeight="1" x14ac:dyDescent="0.25">
      <c r="A192" s="3">
        <v>98</v>
      </c>
      <c r="B192" s="3" t="s">
        <v>111</v>
      </c>
      <c r="C192" s="14" t="s">
        <v>66</v>
      </c>
      <c r="D192" s="4">
        <v>7000</v>
      </c>
      <c r="E192" s="4">
        <f t="shared" si="25"/>
        <v>7000</v>
      </c>
      <c r="F192" s="4">
        <f t="shared" si="26"/>
        <v>49000</v>
      </c>
      <c r="G192" s="4">
        <f t="shared" si="27"/>
        <v>28000</v>
      </c>
    </row>
    <row r="193" spans="1:7" ht="37.5" customHeight="1" x14ac:dyDescent="0.25">
      <c r="A193" s="3">
        <v>99</v>
      </c>
      <c r="B193" s="3" t="s">
        <v>111</v>
      </c>
      <c r="C193" s="14" t="s">
        <v>115</v>
      </c>
      <c r="D193" s="4">
        <v>6000</v>
      </c>
      <c r="E193" s="4">
        <f t="shared" si="25"/>
        <v>6000</v>
      </c>
      <c r="F193" s="4">
        <f t="shared" si="26"/>
        <v>42000</v>
      </c>
      <c r="G193" s="4">
        <f t="shared" si="27"/>
        <v>24000</v>
      </c>
    </row>
    <row r="194" spans="1:7" ht="37.5" customHeight="1" x14ac:dyDescent="0.25">
      <c r="A194" s="3">
        <v>100</v>
      </c>
      <c r="B194" s="3" t="s">
        <v>111</v>
      </c>
      <c r="C194" s="14" t="s">
        <v>60</v>
      </c>
      <c r="D194" s="4">
        <v>7000</v>
      </c>
      <c r="E194" s="4">
        <f t="shared" si="25"/>
        <v>7000</v>
      </c>
      <c r="F194" s="4">
        <f t="shared" si="26"/>
        <v>49000</v>
      </c>
      <c r="G194" s="4">
        <f t="shared" si="27"/>
        <v>28000</v>
      </c>
    </row>
    <row r="195" spans="1:7" ht="37.5" customHeight="1" x14ac:dyDescent="0.25">
      <c r="A195" s="3">
        <v>101</v>
      </c>
      <c r="B195" s="3" t="s">
        <v>111</v>
      </c>
      <c r="C195" s="14" t="s">
        <v>107</v>
      </c>
      <c r="D195" s="4">
        <v>7000</v>
      </c>
      <c r="E195" s="4">
        <f t="shared" si="25"/>
        <v>7000</v>
      </c>
      <c r="F195" s="4">
        <f t="shared" si="26"/>
        <v>49000</v>
      </c>
      <c r="G195" s="4">
        <f t="shared" si="27"/>
        <v>28000</v>
      </c>
    </row>
    <row r="196" spans="1:7" ht="37.5" customHeight="1" x14ac:dyDescent="0.25">
      <c r="A196" s="3">
        <v>102</v>
      </c>
      <c r="B196" s="3" t="s">
        <v>111</v>
      </c>
      <c r="C196" s="14" t="s">
        <v>99</v>
      </c>
      <c r="D196" s="4">
        <v>6000</v>
      </c>
      <c r="E196" s="4">
        <f t="shared" si="25"/>
        <v>6000</v>
      </c>
      <c r="F196" s="4">
        <f t="shared" si="26"/>
        <v>42000</v>
      </c>
      <c r="G196" s="4">
        <f t="shared" si="27"/>
        <v>24000</v>
      </c>
    </row>
    <row r="197" spans="1:7" ht="37.5" customHeight="1" x14ac:dyDescent="0.25">
      <c r="A197" s="3">
        <v>103</v>
      </c>
      <c r="B197" s="3" t="s">
        <v>111</v>
      </c>
      <c r="C197" s="14" t="s">
        <v>59</v>
      </c>
      <c r="D197" s="4">
        <v>8000</v>
      </c>
      <c r="E197" s="4">
        <f t="shared" si="25"/>
        <v>8000</v>
      </c>
      <c r="F197" s="4">
        <f t="shared" si="26"/>
        <v>56000</v>
      </c>
      <c r="G197" s="4">
        <f t="shared" si="27"/>
        <v>32000</v>
      </c>
    </row>
    <row r="198" spans="1:7" ht="37.5" customHeight="1" x14ac:dyDescent="0.25">
      <c r="A198" s="3">
        <v>104</v>
      </c>
      <c r="B198" s="3" t="s">
        <v>111</v>
      </c>
      <c r="C198" s="14" t="s">
        <v>115</v>
      </c>
      <c r="D198" s="4">
        <v>7000</v>
      </c>
      <c r="E198" s="4">
        <f t="shared" si="25"/>
        <v>7000</v>
      </c>
      <c r="F198" s="4">
        <f t="shared" si="26"/>
        <v>49000</v>
      </c>
      <c r="G198" s="4">
        <f t="shared" si="27"/>
        <v>28000</v>
      </c>
    </row>
    <row r="199" spans="1:7" ht="37.5" customHeight="1" x14ac:dyDescent="0.25">
      <c r="A199" s="3">
        <v>105</v>
      </c>
      <c r="B199" s="3" t="s">
        <v>111</v>
      </c>
      <c r="C199" s="14" t="s">
        <v>116</v>
      </c>
      <c r="D199" s="4">
        <v>7000</v>
      </c>
      <c r="E199" s="4">
        <f t="shared" si="25"/>
        <v>7000</v>
      </c>
      <c r="F199" s="4">
        <f t="shared" si="26"/>
        <v>49000</v>
      </c>
      <c r="G199" s="4">
        <f t="shared" si="27"/>
        <v>28000</v>
      </c>
    </row>
    <row r="200" spans="1:7" ht="37.5" customHeight="1" x14ac:dyDescent="0.25">
      <c r="A200" s="3">
        <v>106</v>
      </c>
      <c r="B200" s="3" t="s">
        <v>111</v>
      </c>
      <c r="C200" s="14" t="s">
        <v>65</v>
      </c>
      <c r="D200" s="4">
        <v>7000</v>
      </c>
      <c r="E200" s="4">
        <f t="shared" si="25"/>
        <v>7000</v>
      </c>
      <c r="F200" s="4">
        <f t="shared" si="26"/>
        <v>49000</v>
      </c>
      <c r="G200" s="4">
        <f t="shared" si="27"/>
        <v>28000</v>
      </c>
    </row>
    <row r="201" spans="1:7" ht="37.5" customHeight="1" x14ac:dyDescent="0.25">
      <c r="A201" s="3">
        <v>107</v>
      </c>
      <c r="B201" s="3" t="s">
        <v>111</v>
      </c>
      <c r="C201" s="14" t="s">
        <v>73</v>
      </c>
      <c r="D201" s="4">
        <v>10000</v>
      </c>
      <c r="E201" s="4">
        <f t="shared" si="25"/>
        <v>10000</v>
      </c>
      <c r="F201" s="4">
        <f t="shared" si="26"/>
        <v>70000</v>
      </c>
      <c r="G201" s="4">
        <f t="shared" si="27"/>
        <v>40000</v>
      </c>
    </row>
    <row r="202" spans="1:7" ht="37.5" customHeight="1" x14ac:dyDescent="0.25">
      <c r="A202" s="3">
        <v>108</v>
      </c>
      <c r="B202" s="3" t="s">
        <v>111</v>
      </c>
      <c r="C202" s="14" t="s">
        <v>99</v>
      </c>
      <c r="D202" s="4">
        <v>6000</v>
      </c>
      <c r="E202" s="4">
        <f t="shared" si="25"/>
        <v>6000</v>
      </c>
      <c r="F202" s="4">
        <f t="shared" si="26"/>
        <v>42000</v>
      </c>
      <c r="G202" s="4">
        <f t="shared" si="27"/>
        <v>24000</v>
      </c>
    </row>
    <row r="203" spans="1:7" ht="37.5" customHeight="1" x14ac:dyDescent="0.25">
      <c r="A203" s="3">
        <v>109</v>
      </c>
      <c r="B203" s="3" t="s">
        <v>111</v>
      </c>
      <c r="C203" s="14" t="s">
        <v>38</v>
      </c>
      <c r="D203" s="4">
        <v>10000</v>
      </c>
      <c r="E203" s="4">
        <f t="shared" si="25"/>
        <v>10000</v>
      </c>
      <c r="F203" s="4">
        <f t="shared" si="26"/>
        <v>70000</v>
      </c>
      <c r="G203" s="4">
        <f t="shared" si="27"/>
        <v>40000</v>
      </c>
    </row>
    <row r="204" spans="1:7" ht="35.25" customHeight="1" x14ac:dyDescent="0.25">
      <c r="A204" s="3">
        <v>110</v>
      </c>
      <c r="B204" s="3" t="s">
        <v>111</v>
      </c>
      <c r="C204" s="14" t="s">
        <v>115</v>
      </c>
      <c r="D204" s="4">
        <v>7000</v>
      </c>
      <c r="E204" s="4">
        <f t="shared" si="25"/>
        <v>7000</v>
      </c>
      <c r="F204" s="4">
        <f t="shared" si="26"/>
        <v>49000</v>
      </c>
      <c r="G204" s="4">
        <f t="shared" si="27"/>
        <v>28000</v>
      </c>
    </row>
    <row r="205" spans="1:7" ht="35.25" customHeight="1" x14ac:dyDescent="0.25">
      <c r="A205" s="3">
        <v>111</v>
      </c>
      <c r="B205" s="3" t="s">
        <v>111</v>
      </c>
      <c r="C205" s="14" t="s">
        <v>60</v>
      </c>
      <c r="D205" s="4">
        <v>6000</v>
      </c>
      <c r="E205" s="4">
        <f t="shared" si="25"/>
        <v>6000</v>
      </c>
      <c r="F205" s="4">
        <f t="shared" si="26"/>
        <v>42000</v>
      </c>
      <c r="G205" s="4">
        <f t="shared" si="27"/>
        <v>24000</v>
      </c>
    </row>
    <row r="206" spans="1:7" ht="35.25" customHeight="1" x14ac:dyDescent="0.25">
      <c r="A206" s="3">
        <v>112</v>
      </c>
      <c r="B206" s="3" t="s">
        <v>111</v>
      </c>
      <c r="C206" s="14" t="s">
        <v>60</v>
      </c>
      <c r="D206" s="4">
        <v>6000</v>
      </c>
      <c r="E206" s="4">
        <f t="shared" si="25"/>
        <v>6000</v>
      </c>
      <c r="F206" s="4">
        <f t="shared" si="26"/>
        <v>42000</v>
      </c>
      <c r="G206" s="4">
        <f t="shared" si="27"/>
        <v>24000</v>
      </c>
    </row>
    <row r="207" spans="1:7" ht="35.25" customHeight="1" x14ac:dyDescent="0.25">
      <c r="A207" s="3">
        <v>113</v>
      </c>
      <c r="B207" s="3" t="s">
        <v>111</v>
      </c>
      <c r="C207" s="14" t="s">
        <v>58</v>
      </c>
      <c r="D207" s="4">
        <v>4000</v>
      </c>
      <c r="E207" s="4">
        <f t="shared" si="25"/>
        <v>4000</v>
      </c>
      <c r="F207" s="4">
        <f t="shared" si="26"/>
        <v>28000</v>
      </c>
      <c r="G207" s="4">
        <f t="shared" si="27"/>
        <v>16000</v>
      </c>
    </row>
    <row r="208" spans="1:7" ht="35.25" customHeight="1" x14ac:dyDescent="0.25">
      <c r="A208" s="3">
        <v>114</v>
      </c>
      <c r="B208" s="3" t="s">
        <v>111</v>
      </c>
      <c r="C208" s="14" t="s">
        <v>60</v>
      </c>
      <c r="D208" s="4">
        <v>7000</v>
      </c>
      <c r="E208" s="4">
        <f t="shared" si="25"/>
        <v>7000</v>
      </c>
      <c r="F208" s="4">
        <f t="shared" si="26"/>
        <v>49000</v>
      </c>
      <c r="G208" s="4">
        <f t="shared" si="27"/>
        <v>28000</v>
      </c>
    </row>
    <row r="209" spans="1:7" ht="35.25" customHeight="1" x14ac:dyDescent="0.25">
      <c r="A209" s="3">
        <v>115</v>
      </c>
      <c r="B209" s="3" t="s">
        <v>111</v>
      </c>
      <c r="C209" s="14" t="s">
        <v>36</v>
      </c>
      <c r="D209" s="4">
        <v>7000</v>
      </c>
      <c r="E209" s="4">
        <f t="shared" si="25"/>
        <v>7000</v>
      </c>
      <c r="F209" s="4">
        <f t="shared" si="26"/>
        <v>49000</v>
      </c>
      <c r="G209" s="4">
        <f t="shared" si="27"/>
        <v>28000</v>
      </c>
    </row>
    <row r="210" spans="1:7" ht="35.25" customHeight="1" x14ac:dyDescent="0.25">
      <c r="A210" s="3">
        <v>116</v>
      </c>
      <c r="B210" s="3" t="s">
        <v>111</v>
      </c>
      <c r="C210" s="14" t="s">
        <v>60</v>
      </c>
      <c r="D210" s="4">
        <v>7000</v>
      </c>
      <c r="E210" s="4">
        <f t="shared" si="25"/>
        <v>7000</v>
      </c>
      <c r="F210" s="4">
        <f t="shared" si="26"/>
        <v>49000</v>
      </c>
      <c r="G210" s="4">
        <f t="shared" si="27"/>
        <v>28000</v>
      </c>
    </row>
    <row r="211" spans="1:7" ht="35.25" customHeight="1" x14ac:dyDescent="0.25">
      <c r="A211" s="3">
        <v>117</v>
      </c>
      <c r="B211" s="3" t="s">
        <v>111</v>
      </c>
      <c r="C211" s="14" t="s">
        <v>60</v>
      </c>
      <c r="D211" s="4">
        <v>6000</v>
      </c>
      <c r="E211" s="4">
        <f t="shared" si="25"/>
        <v>6000</v>
      </c>
      <c r="F211" s="4">
        <f t="shared" si="26"/>
        <v>42000</v>
      </c>
      <c r="G211" s="4">
        <f t="shared" si="27"/>
        <v>24000</v>
      </c>
    </row>
    <row r="212" spans="1:7" ht="35.25" customHeight="1" x14ac:dyDescent="0.25">
      <c r="A212" s="3">
        <v>118</v>
      </c>
      <c r="B212" s="3" t="s">
        <v>111</v>
      </c>
      <c r="C212" s="14" t="s">
        <v>35</v>
      </c>
      <c r="D212" s="4">
        <v>10000</v>
      </c>
      <c r="E212" s="4">
        <f t="shared" si="25"/>
        <v>10000</v>
      </c>
      <c r="F212" s="4">
        <f t="shared" si="26"/>
        <v>70000</v>
      </c>
      <c r="G212" s="4">
        <f t="shared" si="27"/>
        <v>40000</v>
      </c>
    </row>
    <row r="213" spans="1:7" ht="35.25" customHeight="1" x14ac:dyDescent="0.25">
      <c r="A213" s="3">
        <v>119</v>
      </c>
      <c r="B213" s="3" t="s">
        <v>111</v>
      </c>
      <c r="C213" s="14" t="s">
        <v>58</v>
      </c>
      <c r="D213" s="4">
        <v>5000</v>
      </c>
      <c r="E213" s="4">
        <f t="shared" si="25"/>
        <v>5000</v>
      </c>
      <c r="F213" s="4">
        <f t="shared" si="26"/>
        <v>35000</v>
      </c>
      <c r="G213" s="4">
        <f t="shared" si="27"/>
        <v>20000</v>
      </c>
    </row>
    <row r="214" spans="1:7" ht="35.25" customHeight="1" x14ac:dyDescent="0.25">
      <c r="A214" s="3">
        <v>120</v>
      </c>
      <c r="B214" s="3" t="s">
        <v>111</v>
      </c>
      <c r="C214" s="14" t="s">
        <v>99</v>
      </c>
      <c r="D214" s="4">
        <v>6000</v>
      </c>
      <c r="E214" s="4">
        <f t="shared" si="25"/>
        <v>6000</v>
      </c>
      <c r="F214" s="4">
        <f t="shared" si="26"/>
        <v>42000</v>
      </c>
      <c r="G214" s="4">
        <f t="shared" si="27"/>
        <v>24000</v>
      </c>
    </row>
    <row r="215" spans="1:7" ht="21" customHeight="1" x14ac:dyDescent="0.25">
      <c r="A215" s="28" t="s">
        <v>1</v>
      </c>
      <c r="B215" s="28"/>
      <c r="C215" s="28"/>
      <c r="D215" s="28"/>
      <c r="E215" s="28"/>
      <c r="F215" s="28"/>
      <c r="G215" s="5">
        <f>SUM(G171:G214)</f>
        <v>1224000</v>
      </c>
    </row>
    <row r="216" spans="1:7" ht="20.25" customHeight="1" x14ac:dyDescent="0.25">
      <c r="A216" s="27"/>
      <c r="B216" s="27"/>
      <c r="C216" s="27"/>
      <c r="D216" s="27"/>
      <c r="E216" s="27"/>
      <c r="F216" s="27"/>
      <c r="G216" s="27"/>
    </row>
    <row r="217" spans="1:7" ht="20.25" customHeight="1" x14ac:dyDescent="0.25">
      <c r="A217" s="26" t="s">
        <v>22</v>
      </c>
      <c r="B217" s="26"/>
      <c r="C217" s="6">
        <v>3516000</v>
      </c>
      <c r="D217" s="26" t="s">
        <v>27</v>
      </c>
      <c r="E217" s="26"/>
      <c r="F217" s="26"/>
      <c r="G217" s="29">
        <f>+G215</f>
        <v>1224000</v>
      </c>
    </row>
    <row r="218" spans="1:7" ht="20.25" customHeight="1" x14ac:dyDescent="0.25">
      <c r="A218" s="26" t="s">
        <v>33</v>
      </c>
      <c r="B218" s="26"/>
      <c r="C218" s="6">
        <v>0</v>
      </c>
      <c r="D218" s="26"/>
      <c r="E218" s="26"/>
      <c r="F218" s="26"/>
      <c r="G218" s="29"/>
    </row>
    <row r="219" spans="1:7" ht="20.25" customHeight="1" x14ac:dyDescent="0.25">
      <c r="A219" s="26" t="s">
        <v>31</v>
      </c>
      <c r="B219" s="26"/>
      <c r="C219" s="6">
        <v>-1068000</v>
      </c>
      <c r="D219" s="26" t="s">
        <v>21</v>
      </c>
      <c r="E219" s="26"/>
      <c r="F219" s="26"/>
      <c r="G219" s="7">
        <f>+C220-G217</f>
        <v>1224000</v>
      </c>
    </row>
    <row r="220" spans="1:7" ht="20.25" customHeight="1" x14ac:dyDescent="0.25">
      <c r="A220" s="26" t="s">
        <v>3</v>
      </c>
      <c r="B220" s="26"/>
      <c r="C220" s="6">
        <f>SUM(C217:C219)</f>
        <v>2448000</v>
      </c>
      <c r="D220" s="26" t="s">
        <v>1</v>
      </c>
      <c r="E220" s="26"/>
      <c r="F220" s="26"/>
      <c r="G220" s="7">
        <f>SUM(G217:G219)</f>
        <v>2448000</v>
      </c>
    </row>
    <row r="221" spans="1:7" ht="20.25" customHeight="1" x14ac:dyDescent="0.25">
      <c r="A221" s="27"/>
      <c r="B221" s="27"/>
      <c r="C221" s="27"/>
      <c r="D221" s="27"/>
      <c r="E221" s="27"/>
      <c r="F221" s="27"/>
      <c r="G221" s="27"/>
    </row>
    <row r="222" spans="1:7" ht="20.25" customHeight="1" x14ac:dyDescent="0.25">
      <c r="A222" s="30" t="s">
        <v>15</v>
      </c>
      <c r="B222" s="30"/>
      <c r="C222" s="30"/>
      <c r="D222" s="30"/>
      <c r="E222" s="30"/>
      <c r="F222" s="30"/>
      <c r="G222" s="30"/>
    </row>
    <row r="223" spans="1:7" ht="20.25" customHeight="1" x14ac:dyDescent="0.25">
      <c r="A223" s="30" t="s">
        <v>54</v>
      </c>
      <c r="B223" s="30"/>
      <c r="C223" s="30"/>
      <c r="D223" s="30"/>
      <c r="E223" s="30"/>
      <c r="F223" s="30"/>
      <c r="G223" s="30"/>
    </row>
    <row r="224" spans="1:7" ht="34.5" customHeight="1" x14ac:dyDescent="0.25">
      <c r="A224" s="3">
        <v>121</v>
      </c>
      <c r="B224" s="3" t="s">
        <v>117</v>
      </c>
      <c r="C224" s="14" t="s">
        <v>115</v>
      </c>
      <c r="D224" s="4">
        <v>6000</v>
      </c>
      <c r="E224" s="4">
        <f t="shared" ref="E224:E227" si="28">+D224</f>
        <v>6000</v>
      </c>
      <c r="F224" s="4">
        <f t="shared" ref="F224:F227" si="29">+D224*7</f>
        <v>42000</v>
      </c>
      <c r="G224" s="4">
        <f t="shared" ref="G224:G227" si="30">+D224*4</f>
        <v>24000</v>
      </c>
    </row>
    <row r="225" spans="1:7" ht="44.25" customHeight="1" x14ac:dyDescent="0.25">
      <c r="A225" s="3">
        <v>122</v>
      </c>
      <c r="B225" s="3" t="s">
        <v>117</v>
      </c>
      <c r="C225" s="14" t="s">
        <v>118</v>
      </c>
      <c r="D225" s="4">
        <v>6000</v>
      </c>
      <c r="E225" s="4">
        <f t="shared" si="28"/>
        <v>6000</v>
      </c>
      <c r="F225" s="4">
        <f t="shared" si="29"/>
        <v>42000</v>
      </c>
      <c r="G225" s="4">
        <f t="shared" si="30"/>
        <v>24000</v>
      </c>
    </row>
    <row r="226" spans="1:7" ht="44.25" customHeight="1" x14ac:dyDescent="0.25">
      <c r="A226" s="3">
        <v>123</v>
      </c>
      <c r="B226" s="3" t="s">
        <v>117</v>
      </c>
      <c r="C226" s="14" t="s">
        <v>60</v>
      </c>
      <c r="D226" s="4">
        <v>7000</v>
      </c>
      <c r="E226" s="4">
        <f t="shared" si="28"/>
        <v>7000</v>
      </c>
      <c r="F226" s="4">
        <f t="shared" si="29"/>
        <v>49000</v>
      </c>
      <c r="G226" s="4">
        <f t="shared" si="30"/>
        <v>28000</v>
      </c>
    </row>
    <row r="227" spans="1:7" ht="44.25" customHeight="1" x14ac:dyDescent="0.25">
      <c r="A227" s="3">
        <v>124</v>
      </c>
      <c r="B227" s="3" t="s">
        <v>117</v>
      </c>
      <c r="C227" s="14" t="s">
        <v>107</v>
      </c>
      <c r="D227" s="4">
        <v>6000</v>
      </c>
      <c r="E227" s="4">
        <f t="shared" si="28"/>
        <v>6000</v>
      </c>
      <c r="F227" s="4">
        <f t="shared" si="29"/>
        <v>42000</v>
      </c>
      <c r="G227" s="4">
        <f t="shared" si="30"/>
        <v>24000</v>
      </c>
    </row>
    <row r="228" spans="1:7" ht="21" customHeight="1" x14ac:dyDescent="0.25">
      <c r="A228" s="28" t="s">
        <v>1</v>
      </c>
      <c r="B228" s="28"/>
      <c r="C228" s="28"/>
      <c r="D228" s="28"/>
      <c r="E228" s="28"/>
      <c r="F228" s="28"/>
      <c r="G228" s="5">
        <f>SUM(G224:G227)</f>
        <v>100000</v>
      </c>
    </row>
    <row r="229" spans="1:7" ht="20.25" customHeight="1" x14ac:dyDescent="0.25">
      <c r="A229" s="27"/>
      <c r="B229" s="27"/>
      <c r="C229" s="27"/>
      <c r="D229" s="27"/>
      <c r="E229" s="27"/>
      <c r="F229" s="27"/>
      <c r="G229" s="27"/>
    </row>
    <row r="230" spans="1:7" ht="24.75" customHeight="1" x14ac:dyDescent="0.25">
      <c r="A230" s="26" t="s">
        <v>22</v>
      </c>
      <c r="B230" s="26"/>
      <c r="C230" s="6">
        <v>0</v>
      </c>
      <c r="D230" s="47" t="s">
        <v>27</v>
      </c>
      <c r="E230" s="48"/>
      <c r="F230" s="49"/>
      <c r="G230" s="53">
        <f>+G228</f>
        <v>100000</v>
      </c>
    </row>
    <row r="231" spans="1:7" ht="24.75" customHeight="1" x14ac:dyDescent="0.25">
      <c r="A231" s="26" t="s">
        <v>41</v>
      </c>
      <c r="B231" s="26"/>
      <c r="C231" s="6">
        <v>84000</v>
      </c>
      <c r="D231" s="50"/>
      <c r="E231" s="51"/>
      <c r="F231" s="52"/>
      <c r="G231" s="54"/>
    </row>
    <row r="232" spans="1:7" ht="24.75" customHeight="1" x14ac:dyDescent="0.25">
      <c r="A232" s="26" t="s">
        <v>31</v>
      </c>
      <c r="B232" s="26"/>
      <c r="C232" s="6">
        <f>116000+48000</f>
        <v>164000</v>
      </c>
      <c r="D232" s="26" t="s">
        <v>21</v>
      </c>
      <c r="E232" s="26"/>
      <c r="F232" s="26"/>
      <c r="G232" s="7">
        <f>+C233-G230</f>
        <v>148000</v>
      </c>
    </row>
    <row r="233" spans="1:7" ht="24.75" customHeight="1" x14ac:dyDescent="0.25">
      <c r="A233" s="26" t="s">
        <v>3</v>
      </c>
      <c r="B233" s="26"/>
      <c r="C233" s="6">
        <f>SUM(C230:C232)</f>
        <v>248000</v>
      </c>
      <c r="D233" s="26" t="s">
        <v>1</v>
      </c>
      <c r="E233" s="26"/>
      <c r="F233" s="26"/>
      <c r="G233" s="7">
        <f>SUM(G230:G232)</f>
        <v>248000</v>
      </c>
    </row>
    <row r="234" spans="1:7" ht="20.25" customHeight="1" x14ac:dyDescent="0.25">
      <c r="A234" s="27"/>
      <c r="B234" s="27"/>
      <c r="C234" s="27"/>
      <c r="D234" s="27"/>
      <c r="E234" s="27"/>
      <c r="F234" s="27"/>
      <c r="G234" s="27"/>
    </row>
    <row r="235" spans="1:7" ht="20.25" customHeight="1" x14ac:dyDescent="0.25">
      <c r="A235" s="30" t="s">
        <v>16</v>
      </c>
      <c r="B235" s="30"/>
      <c r="C235" s="30"/>
      <c r="D235" s="30"/>
      <c r="E235" s="30"/>
      <c r="F235" s="30"/>
      <c r="G235" s="30"/>
    </row>
    <row r="236" spans="1:7" ht="20.25" customHeight="1" x14ac:dyDescent="0.25">
      <c r="A236" s="30" t="s">
        <v>55</v>
      </c>
      <c r="B236" s="30"/>
      <c r="C236" s="30"/>
      <c r="D236" s="30"/>
      <c r="E236" s="30"/>
      <c r="F236" s="30"/>
      <c r="G236" s="30"/>
    </row>
    <row r="237" spans="1:7" ht="40.5" customHeight="1" x14ac:dyDescent="0.25">
      <c r="A237" s="3">
        <v>125</v>
      </c>
      <c r="B237" s="3" t="s">
        <v>119</v>
      </c>
      <c r="C237" s="14" t="s">
        <v>34</v>
      </c>
      <c r="D237" s="4">
        <v>8000</v>
      </c>
      <c r="E237" s="4">
        <f t="shared" ref="E237:E250" si="31">+D237</f>
        <v>8000</v>
      </c>
      <c r="F237" s="4">
        <f t="shared" ref="F237:F250" si="32">+D237*7</f>
        <v>56000</v>
      </c>
      <c r="G237" s="4">
        <f t="shared" ref="G237:G250" si="33">+D237*4</f>
        <v>32000</v>
      </c>
    </row>
    <row r="238" spans="1:7" ht="40.5" customHeight="1" x14ac:dyDescent="0.25">
      <c r="A238" s="3">
        <v>126</v>
      </c>
      <c r="B238" s="3" t="s">
        <v>119</v>
      </c>
      <c r="C238" s="14" t="s">
        <v>65</v>
      </c>
      <c r="D238" s="4">
        <v>6000</v>
      </c>
      <c r="E238" s="4">
        <f t="shared" si="31"/>
        <v>6000</v>
      </c>
      <c r="F238" s="4">
        <f t="shared" si="32"/>
        <v>42000</v>
      </c>
      <c r="G238" s="4">
        <f t="shared" si="33"/>
        <v>24000</v>
      </c>
    </row>
    <row r="239" spans="1:7" ht="40.5" customHeight="1" x14ac:dyDescent="0.25">
      <c r="A239" s="3">
        <v>127</v>
      </c>
      <c r="B239" s="3" t="s">
        <v>119</v>
      </c>
      <c r="C239" s="14" t="s">
        <v>73</v>
      </c>
      <c r="D239" s="4">
        <v>10000</v>
      </c>
      <c r="E239" s="4">
        <f t="shared" si="31"/>
        <v>10000</v>
      </c>
      <c r="F239" s="4">
        <f t="shared" ref="F239" si="34">+D239*7</f>
        <v>70000</v>
      </c>
      <c r="G239" s="4">
        <f t="shared" si="33"/>
        <v>40000</v>
      </c>
    </row>
    <row r="240" spans="1:7" ht="40.5" customHeight="1" x14ac:dyDescent="0.25">
      <c r="A240" s="3">
        <v>128</v>
      </c>
      <c r="B240" s="3" t="s">
        <v>119</v>
      </c>
      <c r="C240" s="14" t="s">
        <v>60</v>
      </c>
      <c r="D240" s="4">
        <v>9000</v>
      </c>
      <c r="E240" s="4">
        <f t="shared" si="31"/>
        <v>9000</v>
      </c>
      <c r="F240" s="4">
        <f t="shared" si="32"/>
        <v>63000</v>
      </c>
      <c r="G240" s="4">
        <f t="shared" si="33"/>
        <v>36000</v>
      </c>
    </row>
    <row r="241" spans="1:7" ht="40.5" customHeight="1" x14ac:dyDescent="0.25">
      <c r="A241" s="3">
        <v>129</v>
      </c>
      <c r="B241" s="3" t="s">
        <v>119</v>
      </c>
      <c r="C241" s="14" t="s">
        <v>112</v>
      </c>
      <c r="D241" s="4">
        <v>6000</v>
      </c>
      <c r="E241" s="4">
        <f t="shared" si="31"/>
        <v>6000</v>
      </c>
      <c r="F241" s="4">
        <f t="shared" si="32"/>
        <v>42000</v>
      </c>
      <c r="G241" s="4">
        <f t="shared" si="33"/>
        <v>24000</v>
      </c>
    </row>
    <row r="242" spans="1:7" ht="40.5" customHeight="1" x14ac:dyDescent="0.25">
      <c r="A242" s="3">
        <v>130</v>
      </c>
      <c r="B242" s="3" t="s">
        <v>119</v>
      </c>
      <c r="C242" s="14" t="s">
        <v>35</v>
      </c>
      <c r="D242" s="4">
        <v>8000</v>
      </c>
      <c r="E242" s="4">
        <f t="shared" si="31"/>
        <v>8000</v>
      </c>
      <c r="F242" s="4">
        <f t="shared" si="32"/>
        <v>56000</v>
      </c>
      <c r="G242" s="4">
        <f t="shared" si="33"/>
        <v>32000</v>
      </c>
    </row>
    <row r="243" spans="1:7" ht="40.5" customHeight="1" x14ac:dyDescent="0.25">
      <c r="A243" s="3">
        <v>131</v>
      </c>
      <c r="B243" s="3" t="s">
        <v>119</v>
      </c>
      <c r="C243" s="14" t="s">
        <v>35</v>
      </c>
      <c r="D243" s="4">
        <v>10000</v>
      </c>
      <c r="E243" s="4">
        <f t="shared" si="31"/>
        <v>10000</v>
      </c>
      <c r="F243" s="4">
        <f t="shared" si="32"/>
        <v>70000</v>
      </c>
      <c r="G243" s="4">
        <f t="shared" si="33"/>
        <v>40000</v>
      </c>
    </row>
    <row r="244" spans="1:7" ht="40.5" customHeight="1" x14ac:dyDescent="0.25">
      <c r="A244" s="3">
        <v>132</v>
      </c>
      <c r="B244" s="3" t="s">
        <v>119</v>
      </c>
      <c r="C244" s="14" t="s">
        <v>107</v>
      </c>
      <c r="D244" s="4">
        <v>6000</v>
      </c>
      <c r="E244" s="4">
        <f t="shared" si="31"/>
        <v>6000</v>
      </c>
      <c r="F244" s="4">
        <f t="shared" si="32"/>
        <v>42000</v>
      </c>
      <c r="G244" s="4">
        <f t="shared" si="33"/>
        <v>24000</v>
      </c>
    </row>
    <row r="245" spans="1:7" ht="40.5" customHeight="1" x14ac:dyDescent="0.25">
      <c r="A245" s="3">
        <v>133</v>
      </c>
      <c r="B245" s="3" t="s">
        <v>119</v>
      </c>
      <c r="C245" s="14" t="s">
        <v>112</v>
      </c>
      <c r="D245" s="4">
        <v>6000</v>
      </c>
      <c r="E245" s="4">
        <f t="shared" si="31"/>
        <v>6000</v>
      </c>
      <c r="F245" s="4">
        <f t="shared" si="32"/>
        <v>42000</v>
      </c>
      <c r="G245" s="4">
        <f t="shared" si="33"/>
        <v>24000</v>
      </c>
    </row>
    <row r="246" spans="1:7" ht="40.5" customHeight="1" x14ac:dyDescent="0.25">
      <c r="A246" s="3">
        <v>134</v>
      </c>
      <c r="B246" s="3" t="s">
        <v>119</v>
      </c>
      <c r="C246" s="14" t="s">
        <v>120</v>
      </c>
      <c r="D246" s="4">
        <v>6000</v>
      </c>
      <c r="E246" s="4">
        <f t="shared" si="31"/>
        <v>6000</v>
      </c>
      <c r="F246" s="4">
        <f t="shared" si="32"/>
        <v>42000</v>
      </c>
      <c r="G246" s="4">
        <f t="shared" si="33"/>
        <v>24000</v>
      </c>
    </row>
    <row r="247" spans="1:7" ht="40.5" customHeight="1" x14ac:dyDescent="0.25">
      <c r="A247" s="3">
        <v>135</v>
      </c>
      <c r="B247" s="3" t="s">
        <v>119</v>
      </c>
      <c r="C247" s="14" t="s">
        <v>71</v>
      </c>
      <c r="D247" s="4">
        <v>5000</v>
      </c>
      <c r="E247" s="4">
        <f t="shared" si="31"/>
        <v>5000</v>
      </c>
      <c r="F247" s="4">
        <f t="shared" si="32"/>
        <v>35000</v>
      </c>
      <c r="G247" s="4">
        <f t="shared" si="33"/>
        <v>20000</v>
      </c>
    </row>
    <row r="248" spans="1:7" ht="40.5" customHeight="1" x14ac:dyDescent="0.25">
      <c r="A248" s="3">
        <v>136</v>
      </c>
      <c r="B248" s="3" t="s">
        <v>119</v>
      </c>
      <c r="C248" s="14" t="s">
        <v>65</v>
      </c>
      <c r="D248" s="4">
        <v>6000</v>
      </c>
      <c r="E248" s="4">
        <f t="shared" si="31"/>
        <v>6000</v>
      </c>
      <c r="F248" s="4">
        <f t="shared" si="32"/>
        <v>42000</v>
      </c>
      <c r="G248" s="4">
        <f t="shared" si="33"/>
        <v>24000</v>
      </c>
    </row>
    <row r="249" spans="1:7" ht="40.5" customHeight="1" x14ac:dyDescent="0.25">
      <c r="A249" s="3">
        <v>137</v>
      </c>
      <c r="B249" s="3" t="s">
        <v>119</v>
      </c>
      <c r="C249" s="14" t="s">
        <v>73</v>
      </c>
      <c r="D249" s="4">
        <v>15000</v>
      </c>
      <c r="E249" s="4">
        <f t="shared" si="31"/>
        <v>15000</v>
      </c>
      <c r="F249" s="4">
        <f t="shared" si="32"/>
        <v>105000</v>
      </c>
      <c r="G249" s="4">
        <f t="shared" si="33"/>
        <v>60000</v>
      </c>
    </row>
    <row r="250" spans="1:7" ht="40.5" customHeight="1" x14ac:dyDescent="0.25">
      <c r="A250" s="3">
        <v>138</v>
      </c>
      <c r="B250" s="3" t="s">
        <v>119</v>
      </c>
      <c r="C250" s="14" t="s">
        <v>59</v>
      </c>
      <c r="D250" s="4">
        <v>7000</v>
      </c>
      <c r="E250" s="4">
        <f t="shared" si="31"/>
        <v>7000</v>
      </c>
      <c r="F250" s="4">
        <f t="shared" si="32"/>
        <v>49000</v>
      </c>
      <c r="G250" s="4">
        <f t="shared" si="33"/>
        <v>28000</v>
      </c>
    </row>
    <row r="251" spans="1:7" ht="21" customHeight="1" x14ac:dyDescent="0.25">
      <c r="A251" s="28" t="s">
        <v>1</v>
      </c>
      <c r="B251" s="28"/>
      <c r="C251" s="28"/>
      <c r="D251" s="28"/>
      <c r="E251" s="28"/>
      <c r="F251" s="28"/>
      <c r="G251" s="5">
        <f>SUM(G237:G250)</f>
        <v>432000</v>
      </c>
    </row>
    <row r="252" spans="1:7" ht="20.25" customHeight="1" x14ac:dyDescent="0.25">
      <c r="A252" s="27"/>
      <c r="B252" s="27"/>
      <c r="C252" s="27"/>
      <c r="D252" s="27"/>
      <c r="E252" s="27"/>
      <c r="F252" s="27"/>
      <c r="G252" s="27"/>
    </row>
    <row r="253" spans="1:7" ht="20.25" customHeight="1" x14ac:dyDescent="0.25">
      <c r="A253" s="26" t="s">
        <v>22</v>
      </c>
      <c r="B253" s="26"/>
      <c r="C253" s="6">
        <v>1296000</v>
      </c>
      <c r="D253" s="26" t="s">
        <v>27</v>
      </c>
      <c r="E253" s="26"/>
      <c r="F253" s="26"/>
      <c r="G253" s="29">
        <f>+G251</f>
        <v>432000</v>
      </c>
    </row>
    <row r="254" spans="1:7" ht="20.25" customHeight="1" x14ac:dyDescent="0.25">
      <c r="A254" s="26" t="s">
        <v>33</v>
      </c>
      <c r="B254" s="26"/>
      <c r="C254" s="6">
        <v>0</v>
      </c>
      <c r="D254" s="26"/>
      <c r="E254" s="26"/>
      <c r="F254" s="26"/>
      <c r="G254" s="29"/>
    </row>
    <row r="255" spans="1:7" ht="20.25" customHeight="1" x14ac:dyDescent="0.25">
      <c r="A255" s="26" t="s">
        <v>31</v>
      </c>
      <c r="B255" s="26"/>
      <c r="C255" s="6">
        <v>-432000</v>
      </c>
      <c r="D255" s="26" t="s">
        <v>21</v>
      </c>
      <c r="E255" s="26"/>
      <c r="F255" s="26"/>
      <c r="G255" s="7">
        <f>+C256-G253</f>
        <v>432000</v>
      </c>
    </row>
    <row r="256" spans="1:7" ht="20.25" customHeight="1" x14ac:dyDescent="0.25">
      <c r="A256" s="26" t="s">
        <v>3</v>
      </c>
      <c r="B256" s="26"/>
      <c r="C256" s="6">
        <f>SUM(C253:C255)</f>
        <v>864000</v>
      </c>
      <c r="D256" s="26" t="s">
        <v>1</v>
      </c>
      <c r="E256" s="26"/>
      <c r="F256" s="26"/>
      <c r="G256" s="7">
        <f>SUM(G253:G255)</f>
        <v>864000</v>
      </c>
    </row>
    <row r="257" spans="1:7" ht="20.25" customHeight="1" x14ac:dyDescent="0.25">
      <c r="A257" s="27"/>
      <c r="B257" s="27"/>
      <c r="C257" s="27"/>
      <c r="D257" s="27"/>
      <c r="E257" s="27"/>
      <c r="F257" s="27"/>
      <c r="G257" s="27"/>
    </row>
    <row r="258" spans="1:7" ht="20.25" customHeight="1" x14ac:dyDescent="0.25">
      <c r="A258" s="30" t="s">
        <v>17</v>
      </c>
      <c r="B258" s="30"/>
      <c r="C258" s="30"/>
      <c r="D258" s="30"/>
      <c r="E258" s="30"/>
      <c r="F258" s="30"/>
      <c r="G258" s="30"/>
    </row>
    <row r="259" spans="1:7" ht="20.25" customHeight="1" x14ac:dyDescent="0.25">
      <c r="A259" s="30" t="s">
        <v>56</v>
      </c>
      <c r="B259" s="30"/>
      <c r="C259" s="30"/>
      <c r="D259" s="30"/>
      <c r="E259" s="30"/>
      <c r="F259" s="30"/>
      <c r="G259" s="30"/>
    </row>
    <row r="260" spans="1:7" ht="42" customHeight="1" x14ac:dyDescent="0.25">
      <c r="A260" s="3">
        <v>139</v>
      </c>
      <c r="B260" s="3" t="s">
        <v>121</v>
      </c>
      <c r="C260" s="14" t="s">
        <v>65</v>
      </c>
      <c r="D260" s="4">
        <v>8000</v>
      </c>
      <c r="E260" s="4">
        <f t="shared" ref="E260:E272" si="35">+D260</f>
        <v>8000</v>
      </c>
      <c r="F260" s="4">
        <f t="shared" ref="F260:F272" si="36">+D260*7</f>
        <v>56000</v>
      </c>
      <c r="G260" s="4">
        <f t="shared" ref="G260:G272" si="37">+D260*4</f>
        <v>32000</v>
      </c>
    </row>
    <row r="261" spans="1:7" ht="42" customHeight="1" x14ac:dyDescent="0.25">
      <c r="A261" s="3">
        <v>140</v>
      </c>
      <c r="B261" s="3" t="s">
        <v>121</v>
      </c>
      <c r="C261" s="14" t="s">
        <v>65</v>
      </c>
      <c r="D261" s="4">
        <v>6000</v>
      </c>
      <c r="E261" s="4">
        <f t="shared" si="35"/>
        <v>6000</v>
      </c>
      <c r="F261" s="4">
        <f t="shared" si="36"/>
        <v>42000</v>
      </c>
      <c r="G261" s="4">
        <f t="shared" si="37"/>
        <v>24000</v>
      </c>
    </row>
    <row r="262" spans="1:7" ht="42" customHeight="1" x14ac:dyDescent="0.25">
      <c r="A262" s="3">
        <v>141</v>
      </c>
      <c r="B262" s="3" t="s">
        <v>121</v>
      </c>
      <c r="C262" s="14" t="s">
        <v>65</v>
      </c>
      <c r="D262" s="4">
        <v>7000</v>
      </c>
      <c r="E262" s="4">
        <f t="shared" si="35"/>
        <v>7000</v>
      </c>
      <c r="F262" s="4">
        <f t="shared" si="36"/>
        <v>49000</v>
      </c>
      <c r="G262" s="4">
        <f t="shared" si="37"/>
        <v>28000</v>
      </c>
    </row>
    <row r="263" spans="1:7" ht="42" customHeight="1" x14ac:dyDescent="0.25">
      <c r="A263" s="3">
        <v>142</v>
      </c>
      <c r="B263" s="3" t="s">
        <v>121</v>
      </c>
      <c r="C263" s="14" t="s">
        <v>65</v>
      </c>
      <c r="D263" s="4">
        <v>8000</v>
      </c>
      <c r="E263" s="4">
        <f t="shared" si="35"/>
        <v>8000</v>
      </c>
      <c r="F263" s="4">
        <f t="shared" si="36"/>
        <v>56000</v>
      </c>
      <c r="G263" s="4">
        <f t="shared" si="37"/>
        <v>32000</v>
      </c>
    </row>
    <row r="264" spans="1:7" ht="42" customHeight="1" x14ac:dyDescent="0.25">
      <c r="A264" s="3">
        <v>143</v>
      </c>
      <c r="B264" s="3" t="s">
        <v>121</v>
      </c>
      <c r="C264" s="14" t="s">
        <v>36</v>
      </c>
      <c r="D264" s="4">
        <v>6000</v>
      </c>
      <c r="E264" s="4">
        <f t="shared" si="35"/>
        <v>6000</v>
      </c>
      <c r="F264" s="4">
        <f t="shared" si="36"/>
        <v>42000</v>
      </c>
      <c r="G264" s="4">
        <f t="shared" si="37"/>
        <v>24000</v>
      </c>
    </row>
    <row r="265" spans="1:7" ht="57" customHeight="1" x14ac:dyDescent="0.25">
      <c r="A265" s="3">
        <v>144</v>
      </c>
      <c r="B265" s="3" t="s">
        <v>121</v>
      </c>
      <c r="C265" s="14" t="s">
        <v>60</v>
      </c>
      <c r="D265" s="4">
        <v>6500</v>
      </c>
      <c r="E265" s="4">
        <f t="shared" si="35"/>
        <v>6500</v>
      </c>
      <c r="F265" s="4">
        <f t="shared" si="36"/>
        <v>45500</v>
      </c>
      <c r="G265" s="4">
        <f t="shared" si="37"/>
        <v>26000</v>
      </c>
    </row>
    <row r="266" spans="1:7" ht="57" customHeight="1" x14ac:dyDescent="0.25">
      <c r="A266" s="3">
        <v>145</v>
      </c>
      <c r="B266" s="3" t="s">
        <v>121</v>
      </c>
      <c r="C266" s="14" t="s">
        <v>122</v>
      </c>
      <c r="D266" s="4">
        <v>6500</v>
      </c>
      <c r="E266" s="4">
        <f t="shared" si="35"/>
        <v>6500</v>
      </c>
      <c r="F266" s="4">
        <f t="shared" si="36"/>
        <v>45500</v>
      </c>
      <c r="G266" s="4">
        <f t="shared" si="37"/>
        <v>26000</v>
      </c>
    </row>
    <row r="267" spans="1:7" ht="57" customHeight="1" x14ac:dyDescent="0.25">
      <c r="A267" s="3">
        <v>146</v>
      </c>
      <c r="B267" s="3" t="s">
        <v>121</v>
      </c>
      <c r="C267" s="14" t="s">
        <v>107</v>
      </c>
      <c r="D267" s="4">
        <v>6000</v>
      </c>
      <c r="E267" s="4">
        <f t="shared" si="35"/>
        <v>6000</v>
      </c>
      <c r="F267" s="4">
        <f t="shared" si="36"/>
        <v>42000</v>
      </c>
      <c r="G267" s="4">
        <f t="shared" si="37"/>
        <v>24000</v>
      </c>
    </row>
    <row r="268" spans="1:7" ht="57" customHeight="1" x14ac:dyDescent="0.25">
      <c r="A268" s="3">
        <v>147</v>
      </c>
      <c r="B268" s="3" t="s">
        <v>121</v>
      </c>
      <c r="C268" s="14" t="s">
        <v>35</v>
      </c>
      <c r="D268" s="4">
        <v>11000</v>
      </c>
      <c r="E268" s="4">
        <f t="shared" si="35"/>
        <v>11000</v>
      </c>
      <c r="F268" s="4">
        <f t="shared" si="36"/>
        <v>77000</v>
      </c>
      <c r="G268" s="4">
        <f t="shared" si="37"/>
        <v>44000</v>
      </c>
    </row>
    <row r="269" spans="1:7" ht="57" customHeight="1" x14ac:dyDescent="0.25">
      <c r="A269" s="3">
        <v>148</v>
      </c>
      <c r="B269" s="3" t="s">
        <v>121</v>
      </c>
      <c r="C269" s="14" t="s">
        <v>73</v>
      </c>
      <c r="D269" s="4">
        <v>12000</v>
      </c>
      <c r="E269" s="4">
        <f t="shared" si="35"/>
        <v>12000</v>
      </c>
      <c r="F269" s="4">
        <f t="shared" si="36"/>
        <v>84000</v>
      </c>
      <c r="G269" s="4">
        <f t="shared" si="37"/>
        <v>48000</v>
      </c>
    </row>
    <row r="270" spans="1:7" ht="57" customHeight="1" x14ac:dyDescent="0.25">
      <c r="A270" s="3">
        <v>149</v>
      </c>
      <c r="B270" s="3" t="s">
        <v>121</v>
      </c>
      <c r="C270" s="14" t="s">
        <v>123</v>
      </c>
      <c r="D270" s="4">
        <v>8000</v>
      </c>
      <c r="E270" s="4">
        <f t="shared" si="35"/>
        <v>8000</v>
      </c>
      <c r="F270" s="4">
        <f t="shared" si="36"/>
        <v>56000</v>
      </c>
      <c r="G270" s="4">
        <f t="shared" si="37"/>
        <v>32000</v>
      </c>
    </row>
    <row r="271" spans="1:7" ht="57" customHeight="1" x14ac:dyDescent="0.25">
      <c r="A271" s="3">
        <v>150</v>
      </c>
      <c r="B271" s="3" t="s">
        <v>121</v>
      </c>
      <c r="C271" s="14" t="s">
        <v>123</v>
      </c>
      <c r="D271" s="4">
        <v>8000</v>
      </c>
      <c r="E271" s="4">
        <f t="shared" si="35"/>
        <v>8000</v>
      </c>
      <c r="F271" s="4">
        <f t="shared" si="36"/>
        <v>56000</v>
      </c>
      <c r="G271" s="4">
        <f t="shared" si="37"/>
        <v>32000</v>
      </c>
    </row>
    <row r="272" spans="1:7" ht="57" customHeight="1" x14ac:dyDescent="0.25">
      <c r="A272" s="3">
        <v>151</v>
      </c>
      <c r="B272" s="3" t="s">
        <v>121</v>
      </c>
      <c r="C272" s="14" t="s">
        <v>65</v>
      </c>
      <c r="D272" s="4">
        <v>6500</v>
      </c>
      <c r="E272" s="4">
        <f t="shared" si="35"/>
        <v>6500</v>
      </c>
      <c r="F272" s="4">
        <f t="shared" si="36"/>
        <v>45500</v>
      </c>
      <c r="G272" s="4">
        <f t="shared" si="37"/>
        <v>26000</v>
      </c>
    </row>
    <row r="273" spans="1:7" ht="21" customHeight="1" x14ac:dyDescent="0.25">
      <c r="A273" s="28" t="s">
        <v>1</v>
      </c>
      <c r="B273" s="28"/>
      <c r="C273" s="28"/>
      <c r="D273" s="28"/>
      <c r="E273" s="28"/>
      <c r="F273" s="28"/>
      <c r="G273" s="5">
        <f>SUM(G260:G272)</f>
        <v>398000</v>
      </c>
    </row>
    <row r="274" spans="1:7" ht="20.25" customHeight="1" x14ac:dyDescent="0.25">
      <c r="A274" s="27"/>
      <c r="B274" s="27"/>
      <c r="C274" s="27"/>
      <c r="D274" s="27"/>
      <c r="E274" s="27"/>
      <c r="F274" s="27"/>
      <c r="G274" s="27"/>
    </row>
    <row r="275" spans="1:7" ht="20.25" customHeight="1" x14ac:dyDescent="0.25">
      <c r="A275" s="26" t="s">
        <v>22</v>
      </c>
      <c r="B275" s="26"/>
      <c r="C275" s="6">
        <v>1194000</v>
      </c>
      <c r="D275" s="26" t="s">
        <v>27</v>
      </c>
      <c r="E275" s="26"/>
      <c r="F275" s="26"/>
      <c r="G275" s="29">
        <f>+G273</f>
        <v>398000</v>
      </c>
    </row>
    <row r="276" spans="1:7" ht="20.25" customHeight="1" x14ac:dyDescent="0.25">
      <c r="A276" s="26" t="s">
        <v>33</v>
      </c>
      <c r="B276" s="26"/>
      <c r="C276" s="6">
        <v>0</v>
      </c>
      <c r="D276" s="26"/>
      <c r="E276" s="26"/>
      <c r="F276" s="26"/>
      <c r="G276" s="29"/>
    </row>
    <row r="277" spans="1:7" ht="20.25" customHeight="1" x14ac:dyDescent="0.25">
      <c r="A277" s="26" t="s">
        <v>31</v>
      </c>
      <c r="B277" s="26"/>
      <c r="C277" s="6">
        <v>-398000</v>
      </c>
      <c r="D277" s="26" t="s">
        <v>21</v>
      </c>
      <c r="E277" s="26"/>
      <c r="F277" s="26"/>
      <c r="G277" s="7">
        <f>+C278-G275</f>
        <v>398000</v>
      </c>
    </row>
    <row r="278" spans="1:7" ht="20.25" customHeight="1" x14ac:dyDescent="0.25">
      <c r="A278" s="26" t="s">
        <v>3</v>
      </c>
      <c r="B278" s="26"/>
      <c r="C278" s="6">
        <f>SUM(C275:C277)</f>
        <v>796000</v>
      </c>
      <c r="D278" s="26" t="s">
        <v>1</v>
      </c>
      <c r="E278" s="26"/>
      <c r="F278" s="26"/>
      <c r="G278" s="7">
        <f>SUM(G275:G277)</f>
        <v>796000</v>
      </c>
    </row>
    <row r="279" spans="1:7" ht="20.25" customHeight="1" x14ac:dyDescent="0.25">
      <c r="A279" s="27"/>
      <c r="B279" s="27"/>
      <c r="C279" s="27"/>
      <c r="D279" s="27"/>
      <c r="E279" s="27"/>
      <c r="F279" s="27"/>
      <c r="G279" s="27"/>
    </row>
    <row r="280" spans="1:7" ht="20.25" customHeight="1" x14ac:dyDescent="0.25">
      <c r="A280" s="30" t="s">
        <v>18</v>
      </c>
      <c r="B280" s="30"/>
      <c r="C280" s="30"/>
      <c r="D280" s="30"/>
      <c r="E280" s="30"/>
      <c r="F280" s="30"/>
      <c r="G280" s="30"/>
    </row>
    <row r="281" spans="1:7" ht="20.25" customHeight="1" x14ac:dyDescent="0.25">
      <c r="A281" s="30" t="s">
        <v>57</v>
      </c>
      <c r="B281" s="30"/>
      <c r="C281" s="30"/>
      <c r="D281" s="30"/>
      <c r="E281" s="30"/>
      <c r="F281" s="30"/>
      <c r="G281" s="30"/>
    </row>
    <row r="282" spans="1:7" ht="29.25" customHeight="1" x14ac:dyDescent="0.25">
      <c r="A282" s="3">
        <v>152</v>
      </c>
      <c r="B282" s="3" t="s">
        <v>124</v>
      </c>
      <c r="C282" s="14" t="s">
        <v>65</v>
      </c>
      <c r="D282" s="4">
        <v>6000</v>
      </c>
      <c r="E282" s="4">
        <f t="shared" ref="E282:E289" si="38">+D282</f>
        <v>6000</v>
      </c>
      <c r="F282" s="4">
        <f t="shared" ref="F282:F289" si="39">+D282*7</f>
        <v>42000</v>
      </c>
      <c r="G282" s="4">
        <f t="shared" ref="G282:G289" si="40">+D282*4</f>
        <v>24000</v>
      </c>
    </row>
    <row r="283" spans="1:7" ht="29.25" customHeight="1" x14ac:dyDescent="0.25">
      <c r="A283" s="3">
        <v>153</v>
      </c>
      <c r="B283" s="3" t="s">
        <v>124</v>
      </c>
      <c r="C283" s="14" t="s">
        <v>35</v>
      </c>
      <c r="D283" s="4">
        <v>8000</v>
      </c>
      <c r="E283" s="4">
        <f t="shared" si="38"/>
        <v>8000</v>
      </c>
      <c r="F283" s="4">
        <f t="shared" si="39"/>
        <v>56000</v>
      </c>
      <c r="G283" s="4">
        <f t="shared" si="40"/>
        <v>32000</v>
      </c>
    </row>
    <row r="284" spans="1:7" ht="29.25" customHeight="1" x14ac:dyDescent="0.25">
      <c r="A284" s="3">
        <v>154</v>
      </c>
      <c r="B284" s="3" t="s">
        <v>124</v>
      </c>
      <c r="C284" s="14" t="s">
        <v>65</v>
      </c>
      <c r="D284" s="4">
        <v>7000</v>
      </c>
      <c r="E284" s="4">
        <f t="shared" si="38"/>
        <v>7000</v>
      </c>
      <c r="F284" s="4">
        <f t="shared" si="39"/>
        <v>49000</v>
      </c>
      <c r="G284" s="4">
        <f t="shared" si="40"/>
        <v>28000</v>
      </c>
    </row>
    <row r="285" spans="1:7" ht="29.25" customHeight="1" x14ac:dyDescent="0.25">
      <c r="A285" s="3">
        <v>155</v>
      </c>
      <c r="B285" s="3" t="s">
        <v>124</v>
      </c>
      <c r="C285" s="14" t="s">
        <v>62</v>
      </c>
      <c r="D285" s="4">
        <v>8000</v>
      </c>
      <c r="E285" s="4">
        <f t="shared" si="38"/>
        <v>8000</v>
      </c>
      <c r="F285" s="4">
        <f t="shared" si="39"/>
        <v>56000</v>
      </c>
      <c r="G285" s="4">
        <f t="shared" si="40"/>
        <v>32000</v>
      </c>
    </row>
    <row r="286" spans="1:7" ht="29.25" customHeight="1" x14ac:dyDescent="0.25">
      <c r="A286" s="3">
        <v>156</v>
      </c>
      <c r="B286" s="3" t="s">
        <v>124</v>
      </c>
      <c r="C286" s="14" t="s">
        <v>36</v>
      </c>
      <c r="D286" s="4">
        <v>10000</v>
      </c>
      <c r="E286" s="4">
        <f t="shared" si="38"/>
        <v>10000</v>
      </c>
      <c r="F286" s="4">
        <f t="shared" ref="F286" si="41">+D286*7</f>
        <v>70000</v>
      </c>
      <c r="G286" s="4">
        <f t="shared" si="40"/>
        <v>40000</v>
      </c>
    </row>
    <row r="287" spans="1:7" ht="29.25" customHeight="1" x14ac:dyDescent="0.25">
      <c r="A287" s="3">
        <v>157</v>
      </c>
      <c r="B287" s="3" t="s">
        <v>124</v>
      </c>
      <c r="C287" s="14" t="s">
        <v>39</v>
      </c>
      <c r="D287" s="4">
        <v>10000</v>
      </c>
      <c r="E287" s="4">
        <f t="shared" si="38"/>
        <v>10000</v>
      </c>
      <c r="F287" s="4">
        <f t="shared" si="39"/>
        <v>70000</v>
      </c>
      <c r="G287" s="4">
        <f t="shared" si="40"/>
        <v>40000</v>
      </c>
    </row>
    <row r="288" spans="1:7" ht="29.25" customHeight="1" x14ac:dyDescent="0.25">
      <c r="A288" s="3">
        <v>158</v>
      </c>
      <c r="B288" s="3" t="s">
        <v>124</v>
      </c>
      <c r="C288" s="14" t="s">
        <v>73</v>
      </c>
      <c r="D288" s="4">
        <v>8000</v>
      </c>
      <c r="E288" s="4">
        <f t="shared" si="38"/>
        <v>8000</v>
      </c>
      <c r="F288" s="4">
        <f t="shared" si="39"/>
        <v>56000</v>
      </c>
      <c r="G288" s="4">
        <f t="shared" si="40"/>
        <v>32000</v>
      </c>
    </row>
    <row r="289" spans="1:11" ht="29.25" customHeight="1" x14ac:dyDescent="0.25">
      <c r="A289" s="3">
        <v>159</v>
      </c>
      <c r="B289" s="3" t="s">
        <v>124</v>
      </c>
      <c r="C289" s="14" t="s">
        <v>107</v>
      </c>
      <c r="D289" s="4">
        <v>6498</v>
      </c>
      <c r="E289" s="4">
        <f t="shared" si="38"/>
        <v>6498</v>
      </c>
      <c r="F289" s="4">
        <f t="shared" si="39"/>
        <v>45486</v>
      </c>
      <c r="G289" s="4">
        <f t="shared" si="40"/>
        <v>25992</v>
      </c>
    </row>
    <row r="290" spans="1:11" ht="21" customHeight="1" x14ac:dyDescent="0.25">
      <c r="A290" s="28" t="s">
        <v>1</v>
      </c>
      <c r="B290" s="28"/>
      <c r="C290" s="28"/>
      <c r="D290" s="28"/>
      <c r="E290" s="28"/>
      <c r="F290" s="28"/>
      <c r="G290" s="5">
        <f>SUM(G282:G289)</f>
        <v>253992</v>
      </c>
    </row>
    <row r="291" spans="1:11" ht="20.25" customHeight="1" x14ac:dyDescent="0.25">
      <c r="A291" s="27"/>
      <c r="B291" s="27"/>
      <c r="C291" s="27"/>
      <c r="D291" s="27"/>
      <c r="E291" s="27"/>
      <c r="F291" s="27"/>
      <c r="G291" s="27"/>
    </row>
    <row r="292" spans="1:11" ht="20.25" customHeight="1" x14ac:dyDescent="0.25">
      <c r="A292" s="26" t="s">
        <v>22</v>
      </c>
      <c r="B292" s="26"/>
      <c r="C292" s="6">
        <v>1237144</v>
      </c>
      <c r="D292" s="26" t="s">
        <v>27</v>
      </c>
      <c r="E292" s="26"/>
      <c r="F292" s="26"/>
      <c r="G292" s="29">
        <f>+G290</f>
        <v>253992</v>
      </c>
    </row>
    <row r="293" spans="1:11" ht="20.25" customHeight="1" x14ac:dyDescent="0.25">
      <c r="A293" s="26" t="s">
        <v>33</v>
      </c>
      <c r="B293" s="26"/>
      <c r="C293" s="6">
        <v>202856</v>
      </c>
      <c r="D293" s="26"/>
      <c r="E293" s="26"/>
      <c r="F293" s="26"/>
      <c r="G293" s="29"/>
      <c r="I293" s="10"/>
      <c r="K293" s="10"/>
    </row>
    <row r="294" spans="1:11" ht="20.25" customHeight="1" x14ac:dyDescent="0.25">
      <c r="A294" s="26" t="s">
        <v>31</v>
      </c>
      <c r="B294" s="26"/>
      <c r="C294" s="6">
        <f>+(-116000)+(-608000)</f>
        <v>-724000</v>
      </c>
      <c r="D294" s="26" t="s">
        <v>21</v>
      </c>
      <c r="E294" s="26"/>
      <c r="F294" s="26"/>
      <c r="G294" s="7">
        <f>+C295-G292</f>
        <v>462008</v>
      </c>
    </row>
    <row r="295" spans="1:11" ht="20.25" customHeight="1" x14ac:dyDescent="0.25">
      <c r="A295" s="26" t="s">
        <v>3</v>
      </c>
      <c r="B295" s="26"/>
      <c r="C295" s="6">
        <f>SUM(C292:C294)</f>
        <v>716000</v>
      </c>
      <c r="D295" s="26" t="s">
        <v>1</v>
      </c>
      <c r="E295" s="26"/>
      <c r="F295" s="26"/>
      <c r="G295" s="7">
        <f>SUM(G292:G294)</f>
        <v>716000</v>
      </c>
    </row>
    <row r="296" spans="1:11" ht="20.25" customHeight="1" x14ac:dyDescent="0.25">
      <c r="A296" s="27"/>
      <c r="B296" s="27"/>
      <c r="C296" s="27"/>
      <c r="D296" s="27"/>
      <c r="E296" s="27"/>
      <c r="F296" s="27"/>
      <c r="G296" s="27"/>
    </row>
    <row r="297" spans="1:11" ht="15" x14ac:dyDescent="0.25"/>
    <row r="298" spans="1:11" ht="32.25" hidden="1" customHeight="1" x14ac:dyDescent="0.25">
      <c r="A298" s="31" t="s">
        <v>42</v>
      </c>
      <c r="B298" s="32"/>
      <c r="C298" s="33"/>
      <c r="D298" s="34">
        <v>0</v>
      </c>
      <c r="E298" s="34"/>
      <c r="F298" s="32"/>
      <c r="G298" s="33"/>
    </row>
    <row r="299" spans="1:11" ht="32.25" hidden="1" customHeight="1" x14ac:dyDescent="0.25">
      <c r="A299" s="42" t="s">
        <v>43</v>
      </c>
      <c r="B299" s="43"/>
      <c r="C299" s="44"/>
      <c r="D299" s="45">
        <v>0</v>
      </c>
      <c r="E299" s="45"/>
      <c r="F299" s="43"/>
      <c r="G299" s="44"/>
    </row>
    <row r="300" spans="1:11" ht="14.25" hidden="1" customHeight="1" x14ac:dyDescent="0.25"/>
    <row r="301" spans="1:11" ht="19.5" customHeight="1" x14ac:dyDescent="0.25">
      <c r="A301" s="46" t="s">
        <v>4</v>
      </c>
      <c r="B301" s="46"/>
      <c r="C301" s="46"/>
      <c r="D301" s="46"/>
      <c r="E301" s="46"/>
      <c r="F301" s="46"/>
      <c r="G301" s="46"/>
    </row>
    <row r="302" spans="1:11" ht="14.25" customHeight="1" x14ac:dyDescent="0.25"/>
    <row r="303" spans="1:11" ht="23.25" x14ac:dyDescent="0.25">
      <c r="A303" s="38" t="s">
        <v>5</v>
      </c>
      <c r="B303" s="38"/>
      <c r="C303" s="38"/>
      <c r="D303" s="38"/>
      <c r="E303" s="38"/>
      <c r="F303" s="38"/>
      <c r="G303" s="8" t="s">
        <v>6</v>
      </c>
    </row>
    <row r="304" spans="1:11" ht="21" x14ac:dyDescent="0.25">
      <c r="A304" s="37" t="s">
        <v>26</v>
      </c>
      <c r="B304" s="37"/>
      <c r="C304" s="37"/>
      <c r="D304" s="37"/>
      <c r="E304" s="37"/>
      <c r="F304" s="37"/>
      <c r="G304" s="9">
        <v>0</v>
      </c>
    </row>
    <row r="305" spans="1:8" ht="21" x14ac:dyDescent="0.25">
      <c r="A305" s="37" t="s">
        <v>27</v>
      </c>
      <c r="B305" s="37"/>
      <c r="C305" s="37"/>
      <c r="D305" s="37"/>
      <c r="E305" s="37"/>
      <c r="F305" s="37"/>
      <c r="G305" s="9">
        <v>4946000</v>
      </c>
    </row>
    <row r="306" spans="1:8" ht="21" x14ac:dyDescent="0.25">
      <c r="A306" s="37" t="s">
        <v>21</v>
      </c>
      <c r="B306" s="37"/>
      <c r="C306" s="37"/>
      <c r="D306" s="37"/>
      <c r="E306" s="37"/>
      <c r="F306" s="37"/>
      <c r="G306" s="9">
        <v>0</v>
      </c>
    </row>
    <row r="307" spans="1:8" ht="23.25" x14ac:dyDescent="0.25">
      <c r="A307" s="38" t="s">
        <v>2</v>
      </c>
      <c r="B307" s="38"/>
      <c r="C307" s="38"/>
      <c r="D307" s="38"/>
      <c r="E307" s="38"/>
      <c r="F307" s="38"/>
      <c r="G307" s="8">
        <f>SUM(G304:G306)</f>
        <v>4946000</v>
      </c>
    </row>
    <row r="308" spans="1:8" ht="14.25" customHeight="1" x14ac:dyDescent="0.25">
      <c r="G308" s="10"/>
    </row>
    <row r="309" spans="1:8" ht="19.5" customHeight="1" x14ac:dyDescent="0.25">
      <c r="A309" s="11"/>
      <c r="B309" s="11" t="s">
        <v>28</v>
      </c>
      <c r="C309" s="13" t="s">
        <v>29</v>
      </c>
      <c r="D309" s="11"/>
      <c r="F309" s="11"/>
      <c r="G309" s="10"/>
    </row>
    <row r="310" spans="1:8" ht="19.5" customHeight="1" x14ac:dyDescent="0.25">
      <c r="G310" s="10"/>
    </row>
    <row r="311" spans="1:8" ht="18.75" x14ac:dyDescent="0.25">
      <c r="A311" s="11"/>
      <c r="B311" s="11"/>
      <c r="C311" s="11"/>
      <c r="F311" s="15"/>
      <c r="G311" s="10"/>
      <c r="H311" s="10"/>
    </row>
    <row r="312" spans="1:8" ht="18.75" x14ac:dyDescent="0.25">
      <c r="A312" s="11"/>
      <c r="B312" s="11"/>
      <c r="F312" s="12"/>
      <c r="G312" s="10"/>
      <c r="H312" s="10"/>
    </row>
    <row r="313" spans="1:8" ht="15.75" x14ac:dyDescent="0.25">
      <c r="A313" s="11"/>
      <c r="B313" s="11"/>
      <c r="F313" s="10"/>
      <c r="G313" s="10"/>
    </row>
    <row r="314" spans="1:8" ht="15.75" x14ac:dyDescent="0.25">
      <c r="A314" s="11"/>
      <c r="B314" s="11"/>
      <c r="G314" s="10"/>
    </row>
    <row r="315" spans="1:8" ht="15.75" x14ac:dyDescent="0.25">
      <c r="A315" s="11"/>
      <c r="B315" s="11"/>
      <c r="G315" s="10"/>
    </row>
    <row r="316" spans="1:8" ht="15.75" x14ac:dyDescent="0.25">
      <c r="A316" s="11"/>
      <c r="B316" s="11"/>
      <c r="G316" s="10"/>
    </row>
    <row r="317" spans="1:8" ht="15.75" x14ac:dyDescent="0.25">
      <c r="A317" s="11"/>
      <c r="B317" s="11"/>
      <c r="G317" s="10"/>
    </row>
    <row r="318" spans="1:8" ht="15.75" x14ac:dyDescent="0.25">
      <c r="A318" s="11"/>
      <c r="B318" s="11"/>
      <c r="G318" s="10"/>
    </row>
    <row r="319" spans="1:8" ht="15.75" x14ac:dyDescent="0.25">
      <c r="A319" s="11"/>
      <c r="B319" s="11"/>
      <c r="G319" s="10"/>
    </row>
    <row r="320" spans="1:8" ht="15.75" x14ac:dyDescent="0.25">
      <c r="A320" s="11"/>
      <c r="B320" s="11"/>
      <c r="G320" s="10"/>
    </row>
    <row r="321" spans="1:7" ht="15.75" x14ac:dyDescent="0.25">
      <c r="A321" s="11"/>
      <c r="B321" s="11"/>
      <c r="G321" s="10"/>
    </row>
    <row r="322" spans="1:7" ht="15.75" x14ac:dyDescent="0.25">
      <c r="A322" s="11"/>
      <c r="B322" s="11"/>
      <c r="G322" s="10"/>
    </row>
    <row r="323" spans="1:7" ht="15.75" x14ac:dyDescent="0.25">
      <c r="A323" s="11"/>
      <c r="B323" s="11"/>
      <c r="G323" s="10"/>
    </row>
    <row r="324" spans="1:7" ht="15.75" x14ac:dyDescent="0.25">
      <c r="A324" s="11"/>
      <c r="B324" s="11"/>
      <c r="G324" s="10"/>
    </row>
  </sheetData>
  <mergeCells count="196">
    <mergeCell ref="D299:G299"/>
    <mergeCell ref="A301:G301"/>
    <mergeCell ref="D230:F231"/>
    <mergeCell ref="G230:G231"/>
    <mergeCell ref="A257:G257"/>
    <mergeCell ref="D292:F293"/>
    <mergeCell ref="G292:G293"/>
    <mergeCell ref="A293:B293"/>
    <mergeCell ref="D277:F277"/>
    <mergeCell ref="A278:B278"/>
    <mergeCell ref="D278:F278"/>
    <mergeCell ref="A279:G279"/>
    <mergeCell ref="A258:G258"/>
    <mergeCell ref="A259:G259"/>
    <mergeCell ref="A273:F273"/>
    <mergeCell ref="A274:G274"/>
    <mergeCell ref="A275:B275"/>
    <mergeCell ref="D275:F276"/>
    <mergeCell ref="G275:G276"/>
    <mergeCell ref="A276:B276"/>
    <mergeCell ref="A295:B295"/>
    <mergeCell ref="D295:F295"/>
    <mergeCell ref="A296:G296"/>
    <mergeCell ref="A280:G280"/>
    <mergeCell ref="A57:F57"/>
    <mergeCell ref="A58:G58"/>
    <mergeCell ref="A59:B59"/>
    <mergeCell ref="A112:F112"/>
    <mergeCell ref="A127:G127"/>
    <mergeCell ref="A128:B128"/>
    <mergeCell ref="D77:F78"/>
    <mergeCell ref="G77:G78"/>
    <mergeCell ref="A78:B78"/>
    <mergeCell ref="D89:F90"/>
    <mergeCell ref="G89:G90"/>
    <mergeCell ref="A90:B90"/>
    <mergeCell ref="D103:F104"/>
    <mergeCell ref="G103:G104"/>
    <mergeCell ref="A104:B104"/>
    <mergeCell ref="D114:F115"/>
    <mergeCell ref="G114:G115"/>
    <mergeCell ref="A115:B115"/>
    <mergeCell ref="D128:F129"/>
    <mergeCell ref="G128:G129"/>
    <mergeCell ref="A129:B129"/>
    <mergeCell ref="D59:F60"/>
    <mergeCell ref="A63:G63"/>
    <mergeCell ref="A126:F126"/>
    <mergeCell ref="A303:F303"/>
    <mergeCell ref="A304:F304"/>
    <mergeCell ref="D79:F79"/>
    <mergeCell ref="A80:B80"/>
    <mergeCell ref="D80:F80"/>
    <mergeCell ref="A81:G81"/>
    <mergeCell ref="A82:G82"/>
    <mergeCell ref="A83:G83"/>
    <mergeCell ref="A87:F87"/>
    <mergeCell ref="A88:G88"/>
    <mergeCell ref="A89:B89"/>
    <mergeCell ref="A91:B91"/>
    <mergeCell ref="A103:B103"/>
    <mergeCell ref="A105:B105"/>
    <mergeCell ref="D105:F105"/>
    <mergeCell ref="A106:B106"/>
    <mergeCell ref="D106:F106"/>
    <mergeCell ref="A107:G107"/>
    <mergeCell ref="A108:G108"/>
    <mergeCell ref="A109:G109"/>
    <mergeCell ref="A223:G223"/>
    <mergeCell ref="D217:F218"/>
    <mergeCell ref="D154:F155"/>
    <mergeCell ref="A299:C299"/>
    <mergeCell ref="G154:G155"/>
    <mergeCell ref="A305:F305"/>
    <mergeCell ref="A306:F306"/>
    <mergeCell ref="A307:F307"/>
    <mergeCell ref="A12:G12"/>
    <mergeCell ref="A13:G13"/>
    <mergeCell ref="A64:G64"/>
    <mergeCell ref="A65:G65"/>
    <mergeCell ref="A75:F75"/>
    <mergeCell ref="A76:G76"/>
    <mergeCell ref="A77:B77"/>
    <mergeCell ref="A79:B79"/>
    <mergeCell ref="A61:B61"/>
    <mergeCell ref="D61:F61"/>
    <mergeCell ref="A62:B62"/>
    <mergeCell ref="D62:F62"/>
    <mergeCell ref="D91:F91"/>
    <mergeCell ref="A92:B92"/>
    <mergeCell ref="D92:F92"/>
    <mergeCell ref="A93:G93"/>
    <mergeCell ref="A94:G94"/>
    <mergeCell ref="A95:G95"/>
    <mergeCell ref="A101:F101"/>
    <mergeCell ref="A102:G102"/>
    <mergeCell ref="G59:G60"/>
    <mergeCell ref="A120:G120"/>
    <mergeCell ref="A113:G113"/>
    <mergeCell ref="A114:B114"/>
    <mergeCell ref="A116:B116"/>
    <mergeCell ref="D116:F116"/>
    <mergeCell ref="A117:B117"/>
    <mergeCell ref="D117:F117"/>
    <mergeCell ref="A118:G118"/>
    <mergeCell ref="A119:G119"/>
    <mergeCell ref="A60:B60"/>
    <mergeCell ref="A141:G141"/>
    <mergeCell ref="A156:B156"/>
    <mergeCell ref="A166:B166"/>
    <mergeCell ref="A232:B232"/>
    <mergeCell ref="A277:B277"/>
    <mergeCell ref="D167:F167"/>
    <mergeCell ref="A168:G168"/>
    <mergeCell ref="D294:F294"/>
    <mergeCell ref="A235:G235"/>
    <mergeCell ref="A236:G236"/>
    <mergeCell ref="A251:F251"/>
    <mergeCell ref="A252:G252"/>
    <mergeCell ref="A253:B253"/>
    <mergeCell ref="A160:G160"/>
    <mergeCell ref="A162:F162"/>
    <mergeCell ref="A163:G163"/>
    <mergeCell ref="A281:G281"/>
    <mergeCell ref="A290:F290"/>
    <mergeCell ref="A291:G291"/>
    <mergeCell ref="A292:B292"/>
    <mergeCell ref="A294:B294"/>
    <mergeCell ref="D232:F232"/>
    <mergeCell ref="A233:B233"/>
    <mergeCell ref="D233:F233"/>
    <mergeCell ref="D157:F157"/>
    <mergeCell ref="A158:G158"/>
    <mergeCell ref="A170:G170"/>
    <mergeCell ref="D166:F166"/>
    <mergeCell ref="G164:G165"/>
    <mergeCell ref="A169:G169"/>
    <mergeCell ref="A298:C298"/>
    <mergeCell ref="D298:G298"/>
    <mergeCell ref="A234:G234"/>
    <mergeCell ref="A255:B255"/>
    <mergeCell ref="D255:F255"/>
    <mergeCell ref="A256:B256"/>
    <mergeCell ref="D256:F256"/>
    <mergeCell ref="D253:F254"/>
    <mergeCell ref="G253:G254"/>
    <mergeCell ref="A254:B254"/>
    <mergeCell ref="A167:B167"/>
    <mergeCell ref="A133:G133"/>
    <mergeCell ref="A132:G132"/>
    <mergeCell ref="A155:B155"/>
    <mergeCell ref="D164:F165"/>
    <mergeCell ref="A228:F228"/>
    <mergeCell ref="A229:G229"/>
    <mergeCell ref="A230:B230"/>
    <mergeCell ref="A231:B231"/>
    <mergeCell ref="A140:B140"/>
    <mergeCell ref="A134:G134"/>
    <mergeCell ref="G217:G218"/>
    <mergeCell ref="A222:G222"/>
    <mergeCell ref="A215:F215"/>
    <mergeCell ref="A216:G216"/>
    <mergeCell ref="A217:B217"/>
    <mergeCell ref="A218:B218"/>
    <mergeCell ref="D219:F219"/>
    <mergeCell ref="D220:F220"/>
    <mergeCell ref="A152:F152"/>
    <mergeCell ref="A153:G153"/>
    <mergeCell ref="A154:B154"/>
    <mergeCell ref="A159:G159"/>
    <mergeCell ref="D156:F156"/>
    <mergeCell ref="A157:B157"/>
    <mergeCell ref="A9:G9"/>
    <mergeCell ref="A8:G8"/>
    <mergeCell ref="A7:G7"/>
    <mergeCell ref="A5:G5"/>
    <mergeCell ref="A164:B164"/>
    <mergeCell ref="A165:B165"/>
    <mergeCell ref="A219:B219"/>
    <mergeCell ref="A220:B220"/>
    <mergeCell ref="A221:G221"/>
    <mergeCell ref="D139:F139"/>
    <mergeCell ref="D140:F140"/>
    <mergeCell ref="A135:F135"/>
    <mergeCell ref="A136:G136"/>
    <mergeCell ref="A137:B137"/>
    <mergeCell ref="D137:F138"/>
    <mergeCell ref="G137:G138"/>
    <mergeCell ref="A138:B138"/>
    <mergeCell ref="A139:B139"/>
    <mergeCell ref="A142:G142"/>
    <mergeCell ref="A143:G143"/>
    <mergeCell ref="A130:B130"/>
    <mergeCell ref="D130:F130"/>
    <mergeCell ref="A131:B131"/>
    <mergeCell ref="D131:F131"/>
  </mergeCells>
  <pageMargins left="0.23622047244094491" right="0.15748031496062992" top="0.59055118110236227" bottom="0.6692913385826772" header="0.31496062992125984" footer="0.31496062992125984"/>
  <pageSetup scale="58" orientation="landscape" r:id="rId1"/>
  <headerFooter>
    <oddFooter>&amp;LResolución No. 33-2024&amp;CDirección de Recursos Humanos&amp;R&amp;P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INICIAL</vt:lpstr>
      <vt:lpstr>INICIAL!Títulos_a_imprimir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2024-06-21T20:53:09Z</dcterms:modified>
</cp:coreProperties>
</file>