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codeName="ThisWorkbook" defaultThemeVersion="124226"/>
  <xr:revisionPtr revIDLastSave="0" documentId="13_ncr:1_{1BDDA0F2-46A5-45D7-BA8F-7AE0D739AF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ICIAL" sheetId="5" r:id="rId1"/>
  </sheets>
  <definedNames>
    <definedName name="_xlnm._FilterDatabase" localSheetId="0" hidden="1">INICIAL!$A$11:$D$62</definedName>
  </definedNames>
  <calcPr calcId="191029"/>
</workbook>
</file>

<file path=xl/calcChain.xml><?xml version="1.0" encoding="utf-8"?>
<calcChain xmlns="http://schemas.openxmlformats.org/spreadsheetml/2006/main">
  <c r="D307" i="5" l="1"/>
  <c r="D306" i="5"/>
  <c r="F297" i="5"/>
  <c r="F296" i="5"/>
  <c r="F294" i="5"/>
  <c r="F293" i="5"/>
  <c r="F292" i="5"/>
  <c r="F291" i="5"/>
  <c r="F290" i="5"/>
  <c r="F289" i="5"/>
  <c r="F288" i="5"/>
  <c r="E297" i="5"/>
  <c r="E296" i="5"/>
  <c r="E294" i="5"/>
  <c r="E293" i="5"/>
  <c r="E292" i="5"/>
  <c r="F278" i="5"/>
  <c r="F277" i="5"/>
  <c r="F276" i="5"/>
  <c r="F275" i="5"/>
  <c r="F274" i="5"/>
  <c r="F273" i="5"/>
  <c r="F272" i="5"/>
  <c r="F271" i="5"/>
  <c r="F269" i="5"/>
  <c r="F268" i="5"/>
  <c r="F267" i="5"/>
  <c r="F266" i="5"/>
  <c r="F265" i="5"/>
  <c r="E272" i="5"/>
  <c r="E271" i="5"/>
  <c r="E269" i="5"/>
  <c r="E268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E251" i="5"/>
  <c r="E250" i="5"/>
  <c r="E249" i="5"/>
  <c r="E248" i="5"/>
  <c r="E247" i="5"/>
  <c r="E246" i="5"/>
  <c r="E245" i="5"/>
  <c r="F232" i="5"/>
  <c r="F231" i="5"/>
  <c r="F230" i="5"/>
  <c r="F229" i="5"/>
  <c r="F219" i="5"/>
  <c r="F218" i="5"/>
  <c r="F217" i="5"/>
  <c r="F216" i="5"/>
  <c r="F215" i="5"/>
  <c r="F214" i="5"/>
  <c r="F213" i="5"/>
  <c r="F212" i="5"/>
  <c r="F211" i="5"/>
  <c r="F210" i="5"/>
  <c r="F209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3" i="5"/>
  <c r="F182" i="5"/>
  <c r="F181" i="5"/>
  <c r="F180" i="5"/>
  <c r="F179" i="5"/>
  <c r="F178" i="5"/>
  <c r="F177" i="5"/>
  <c r="F176" i="5"/>
  <c r="F175" i="5"/>
  <c r="F174" i="5"/>
  <c r="F154" i="5"/>
  <c r="F153" i="5"/>
  <c r="F151" i="5"/>
  <c r="F150" i="5"/>
  <c r="F149" i="5"/>
  <c r="F148" i="5"/>
  <c r="F147" i="5"/>
  <c r="F146" i="5"/>
  <c r="G292" i="5" l="1"/>
  <c r="G269" i="5"/>
  <c r="G297" i="5"/>
  <c r="G296" i="5"/>
  <c r="G293" i="5"/>
  <c r="G294" i="5"/>
  <c r="G271" i="5"/>
  <c r="G268" i="5"/>
  <c r="G272" i="5"/>
  <c r="G246" i="5"/>
  <c r="G247" i="5"/>
  <c r="G245" i="5"/>
  <c r="G251" i="5"/>
  <c r="G250" i="5"/>
  <c r="G248" i="5"/>
  <c r="G249" i="5"/>
  <c r="F127" i="5"/>
  <c r="F126" i="5"/>
  <c r="F125" i="5"/>
  <c r="F124" i="5"/>
  <c r="F122" i="5"/>
  <c r="F112" i="5"/>
  <c r="F111" i="5"/>
  <c r="E112" i="5"/>
  <c r="F100" i="5"/>
  <c r="F99" i="5"/>
  <c r="F98" i="5"/>
  <c r="F97" i="5"/>
  <c r="F96" i="5"/>
  <c r="E98" i="5"/>
  <c r="F85" i="5"/>
  <c r="F84" i="5"/>
  <c r="F74" i="5"/>
  <c r="F73" i="5"/>
  <c r="F72" i="5"/>
  <c r="F71" i="5"/>
  <c r="F70" i="5"/>
  <c r="F69" i="5"/>
  <c r="F68" i="5"/>
  <c r="F67" i="5"/>
  <c r="F66" i="5"/>
  <c r="E74" i="5"/>
  <c r="E73" i="5"/>
  <c r="E72" i="5"/>
  <c r="E71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E291" i="5"/>
  <c r="E290" i="5"/>
  <c r="E289" i="5"/>
  <c r="E278" i="5"/>
  <c r="E277" i="5"/>
  <c r="E276" i="5"/>
  <c r="E275" i="5"/>
  <c r="E274" i="5"/>
  <c r="E273" i="5"/>
  <c r="E267" i="5"/>
  <c r="E266" i="5"/>
  <c r="E255" i="5"/>
  <c r="E254" i="5"/>
  <c r="E253" i="5"/>
  <c r="E252" i="5"/>
  <c r="E244" i="5"/>
  <c r="E232" i="5"/>
  <c r="E231" i="5"/>
  <c r="E230" i="5"/>
  <c r="E213" i="5"/>
  <c r="E212" i="5"/>
  <c r="E211" i="5"/>
  <c r="E210" i="5"/>
  <c r="E209" i="5"/>
  <c r="E207" i="5"/>
  <c r="E206" i="5"/>
  <c r="E205" i="5"/>
  <c r="E204" i="5"/>
  <c r="E203" i="5"/>
  <c r="E151" i="5"/>
  <c r="E150" i="5"/>
  <c r="E149" i="5"/>
  <c r="E288" i="5"/>
  <c r="E265" i="5"/>
  <c r="E243" i="5"/>
  <c r="E229" i="5"/>
  <c r="E219" i="5"/>
  <c r="E218" i="5"/>
  <c r="E217" i="5"/>
  <c r="E216" i="5"/>
  <c r="E215" i="5"/>
  <c r="E214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3" i="5"/>
  <c r="E182" i="5"/>
  <c r="E181" i="5"/>
  <c r="E180" i="5"/>
  <c r="E179" i="5"/>
  <c r="E178" i="5"/>
  <c r="E177" i="5"/>
  <c r="E176" i="5"/>
  <c r="E175" i="5"/>
  <c r="E174" i="5"/>
  <c r="F164" i="5"/>
  <c r="E164" i="5"/>
  <c r="E154" i="5"/>
  <c r="E153" i="5"/>
  <c r="E148" i="5"/>
  <c r="E147" i="5"/>
  <c r="E146" i="5"/>
  <c r="E127" i="5"/>
  <c r="E126" i="5"/>
  <c r="E125" i="5"/>
  <c r="E124" i="5"/>
  <c r="E122" i="5"/>
  <c r="E111" i="5"/>
  <c r="E100" i="5"/>
  <c r="E99" i="5"/>
  <c r="E97" i="5"/>
  <c r="E96" i="5"/>
  <c r="E85" i="5"/>
  <c r="E84" i="5"/>
  <c r="E70" i="5"/>
  <c r="E69" i="5"/>
  <c r="E68" i="5"/>
  <c r="E67" i="5"/>
  <c r="E6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G112" i="5" l="1"/>
  <c r="G98" i="5"/>
  <c r="G71" i="5"/>
  <c r="G72" i="5"/>
  <c r="G73" i="5"/>
  <c r="G74" i="5"/>
  <c r="G289" i="5"/>
  <c r="G254" i="5"/>
  <c r="G267" i="5"/>
  <c r="G278" i="5"/>
  <c r="G291" i="5"/>
  <c r="G274" i="5"/>
  <c r="G290" i="5"/>
  <c r="G252" i="5"/>
  <c r="G276" i="5"/>
  <c r="G266" i="5"/>
  <c r="G277" i="5"/>
  <c r="G275" i="5"/>
  <c r="G273" i="5"/>
  <c r="G244" i="5"/>
  <c r="G255" i="5"/>
  <c r="G253" i="5"/>
  <c r="G231" i="5"/>
  <c r="G85" i="5"/>
  <c r="G206" i="5"/>
  <c r="G213" i="5"/>
  <c r="G232" i="5"/>
  <c r="G230" i="5"/>
  <c r="G100" i="5"/>
  <c r="G151" i="5"/>
  <c r="G212" i="5"/>
  <c r="G207" i="5"/>
  <c r="G203" i="5"/>
  <c r="G210" i="5"/>
  <c r="G288" i="5"/>
  <c r="G204" i="5"/>
  <c r="G211" i="5"/>
  <c r="G209" i="5"/>
  <c r="G205" i="5"/>
  <c r="G150" i="5"/>
  <c r="G149" i="5"/>
  <c r="G18" i="5"/>
  <c r="G24" i="5"/>
  <c r="G30" i="5"/>
  <c r="G37" i="5"/>
  <c r="G43" i="5"/>
  <c r="G49" i="5"/>
  <c r="G55" i="5"/>
  <c r="G66" i="5"/>
  <c r="G154" i="5"/>
  <c r="G175" i="5"/>
  <c r="G178" i="5"/>
  <c r="G181" i="5"/>
  <c r="G185" i="5"/>
  <c r="G188" i="5"/>
  <c r="G191" i="5"/>
  <c r="G194" i="5"/>
  <c r="G197" i="5"/>
  <c r="G200" i="5"/>
  <c r="G214" i="5"/>
  <c r="G217" i="5"/>
  <c r="G265" i="5"/>
  <c r="G122" i="5"/>
  <c r="G126" i="5"/>
  <c r="G124" i="5"/>
  <c r="G67" i="5"/>
  <c r="G17" i="5"/>
  <c r="G23" i="5"/>
  <c r="G29" i="5"/>
  <c r="G36" i="5"/>
  <c r="G42" i="5"/>
  <c r="G54" i="5"/>
  <c r="G146" i="5"/>
  <c r="G174" i="5"/>
  <c r="G177" i="5"/>
  <c r="G180" i="5"/>
  <c r="G183" i="5"/>
  <c r="G187" i="5"/>
  <c r="G190" i="5"/>
  <c r="G193" i="5"/>
  <c r="G196" i="5"/>
  <c r="G199" i="5"/>
  <c r="G202" i="5"/>
  <c r="G216" i="5"/>
  <c r="G219" i="5"/>
  <c r="G243" i="5"/>
  <c r="G16" i="5"/>
  <c r="G22" i="5"/>
  <c r="G28" i="5"/>
  <c r="G35" i="5"/>
  <c r="G41" i="5"/>
  <c r="G47" i="5"/>
  <c r="G53" i="5"/>
  <c r="G70" i="5"/>
  <c r="G84" i="5"/>
  <c r="G99" i="5"/>
  <c r="G153" i="5"/>
  <c r="G68" i="5"/>
  <c r="G96" i="5"/>
  <c r="G147" i="5"/>
  <c r="G48" i="5"/>
  <c r="G97" i="5"/>
  <c r="G111" i="5"/>
  <c r="G113" i="5" s="1"/>
  <c r="G127" i="5"/>
  <c r="G148" i="5"/>
  <c r="G164" i="5"/>
  <c r="G176" i="5"/>
  <c r="G179" i="5"/>
  <c r="G182" i="5"/>
  <c r="G186" i="5"/>
  <c r="G189" i="5"/>
  <c r="G192" i="5"/>
  <c r="G195" i="5"/>
  <c r="G198" i="5"/>
  <c r="G201" i="5"/>
  <c r="G215" i="5"/>
  <c r="G218" i="5"/>
  <c r="G229" i="5"/>
  <c r="G125" i="5"/>
  <c r="G69" i="5"/>
  <c r="G15" i="5"/>
  <c r="G21" i="5"/>
  <c r="G27" i="5"/>
  <c r="G34" i="5"/>
  <c r="G40" i="5"/>
  <c r="G46" i="5"/>
  <c r="G52" i="5"/>
  <c r="G19" i="5"/>
  <c r="G25" i="5"/>
  <c r="G31" i="5"/>
  <c r="G38" i="5"/>
  <c r="G44" i="5"/>
  <c r="G50" i="5"/>
  <c r="G20" i="5"/>
  <c r="G26" i="5"/>
  <c r="G32" i="5"/>
  <c r="G39" i="5"/>
  <c r="G45" i="5"/>
  <c r="G51" i="5"/>
  <c r="G14" i="5"/>
  <c r="C170" i="5"/>
  <c r="G298" i="5" l="1"/>
  <c r="G279" i="5"/>
  <c r="G256" i="5"/>
  <c r="G233" i="5"/>
  <c r="C142" i="5"/>
  <c r="G139" i="5"/>
  <c r="G141" i="5" l="1"/>
  <c r="G142" i="5" s="1"/>
  <c r="C303" i="5"/>
  <c r="C284" i="5"/>
  <c r="C261" i="5"/>
  <c r="C238" i="5"/>
  <c r="C225" i="5"/>
  <c r="C160" i="5"/>
  <c r="C133" i="5"/>
  <c r="C118" i="5"/>
  <c r="C106" i="5"/>
  <c r="C91" i="5"/>
  <c r="C80" i="5"/>
  <c r="G300" i="5" l="1"/>
  <c r="G302" i="5" s="1"/>
  <c r="G303" i="5" s="1"/>
  <c r="G281" i="5"/>
  <c r="G283" i="5" s="1"/>
  <c r="G284" i="5" s="1"/>
  <c r="G258" i="5"/>
  <c r="G235" i="5"/>
  <c r="G237" i="5" s="1"/>
  <c r="G238" i="5" s="1"/>
  <c r="G220" i="5"/>
  <c r="G222" i="5" s="1"/>
  <c r="G224" i="5" s="1"/>
  <c r="G225" i="5" s="1"/>
  <c r="G165" i="5"/>
  <c r="G167" i="5" s="1"/>
  <c r="G155" i="5"/>
  <c r="G157" i="5" s="1"/>
  <c r="G159" i="5" s="1"/>
  <c r="G160" i="5" s="1"/>
  <c r="G260" i="5" l="1"/>
  <c r="G261" i="5" s="1"/>
  <c r="G169" i="5"/>
  <c r="G128" i="5"/>
  <c r="G130" i="5" s="1"/>
  <c r="G132" i="5" s="1"/>
  <c r="G133" i="5" s="1"/>
  <c r="G115" i="5"/>
  <c r="G117" i="5" s="1"/>
  <c r="G118" i="5" s="1"/>
  <c r="G75" i="5"/>
  <c r="G101" i="5"/>
  <c r="G103" i="5" s="1"/>
  <c r="G105" i="5" s="1"/>
  <c r="G106" i="5" s="1"/>
  <c r="G86" i="5"/>
  <c r="G88" i="5" s="1"/>
  <c r="G90" i="5" s="1"/>
  <c r="G91" i="5" s="1"/>
  <c r="G77" i="5" l="1"/>
  <c r="G79" i="5" s="1"/>
  <c r="G170" i="5"/>
  <c r="C61" i="5"/>
  <c r="G56" i="5"/>
  <c r="G80" i="5" l="1"/>
  <c r="G58" i="5"/>
  <c r="G313" i="5" s="1"/>
  <c r="G60" i="5" l="1"/>
  <c r="G314" i="5" s="1"/>
  <c r="G61" i="5" l="1"/>
  <c r="G315" i="5"/>
</calcChain>
</file>

<file path=xl/sharedStrings.xml><?xml version="1.0" encoding="utf-8"?>
<sst xmlns="http://schemas.openxmlformats.org/spreadsheetml/2006/main" count="549" uniqueCount="132">
  <si>
    <t>NO</t>
  </si>
  <si>
    <t>TOTAL</t>
  </si>
  <si>
    <t>TOTAL VIGENTE</t>
  </si>
  <si>
    <t>SALDO FINAL</t>
  </si>
  <si>
    <t>RESUMEN</t>
  </si>
  <si>
    <t>DESCRIPCIÓN</t>
  </si>
  <si>
    <t>MONTO</t>
  </si>
  <si>
    <t>PUESTO OFICIAL</t>
  </si>
  <si>
    <t>OFICINAS CENTRALES</t>
  </si>
  <si>
    <t>DIRECCIÓN REGIONAL METROPOLITANA</t>
  </si>
  <si>
    <t>DIRECCIÓN REGIONAL ALTIPLANO CENTRAL</t>
  </si>
  <si>
    <t>DIRECCIÓN REGIONAL ALTIPLANO OCCIDENTAL</t>
  </si>
  <si>
    <t>DIRECCIÓN REGIONAL COSTA SUR</t>
  </si>
  <si>
    <t>DIRECCIÓN REGIONAL NOROCCIDENTE</t>
  </si>
  <si>
    <t>DIRECCIÓN REGIONAL VERAPACES</t>
  </si>
  <si>
    <t>PARQUE NACIONAL LAGUNA DEL TIGRE</t>
  </si>
  <si>
    <t>DIRECCIÓN REGIONAL NORORIENTE</t>
  </si>
  <si>
    <t>DIRECCIÓN REGIONAL ORIENTE</t>
  </si>
  <si>
    <t>DIRECCIÓN REGIONAL SURORIENTE</t>
  </si>
  <si>
    <t>HONORARIOS</t>
  </si>
  <si>
    <t>TOTAL ANUAL</t>
  </si>
  <si>
    <t>PENDIENTE DE PROGRAMAR</t>
  </si>
  <si>
    <t>SALDO INICIAL FUENTE 11</t>
  </si>
  <si>
    <t>MONUMENTO NATURAL SEMUC CHAMPEY</t>
  </si>
  <si>
    <t>DIRECCIÓN REGIONAL PETÉN</t>
  </si>
  <si>
    <t>DIRECCIÓN REGIONAL VERAPACES (SALAMÁ)</t>
  </si>
  <si>
    <t>EJECUTADO</t>
  </si>
  <si>
    <t>PROGRAMADO</t>
  </si>
  <si>
    <t>2021-11130016-217-31-00-000-010-029-1501</t>
  </si>
  <si>
    <t>2021-11130016-217-31-00-000-010-029-1611</t>
  </si>
  <si>
    <t>ENERO</t>
  </si>
  <si>
    <t>ELABORÓ</t>
  </si>
  <si>
    <t>Vo.Bo.</t>
  </si>
  <si>
    <t>UNIDAD ADMINISTRATIVA</t>
  </si>
  <si>
    <t>MOVIMIENTO PRESUPUESTARIO</t>
  </si>
  <si>
    <t>MOVIMIENTO PRESUPUESTARIO FUENTE 29</t>
  </si>
  <si>
    <t>PERIODO FISCAL 2023</t>
  </si>
  <si>
    <t>FUENTE DE FINANCIAMIENTO 11 "INGRESOS CORRIENTES", 31 "INGRESOS PROPIOS" Y 71 "DONACIONES INTERNAS"</t>
  </si>
  <si>
    <t>PROGRAMACION INICIAL DE SERVICIOS DEL RENGLÓN 029 "OTRAS REMUNERACIONES DE PERSONAL TEMPORAL</t>
  </si>
  <si>
    <t>DIRECCIÓN DE RECURSOS HUMANOS</t>
  </si>
  <si>
    <t>2023-11130016-217-31-00-000-009-029-0101</t>
  </si>
  <si>
    <t>2023-11130016-217-31-00-000-010-029-0108</t>
  </si>
  <si>
    <t>2023-11130016-217-31-00-000-010-029-0701</t>
  </si>
  <si>
    <t>2023-11130016-217-31-00-000-010-029-0901</t>
  </si>
  <si>
    <t>2023-11130016-217-31-00-000-010-029-1101</t>
  </si>
  <si>
    <t>2023-11130016-217-31-00-000-010-029-1302</t>
  </si>
  <si>
    <t>2023-11130016-217-31-00-000-010-029-1601</t>
  </si>
  <si>
    <t>2023-11130016-217-31-00-000-010-029-1703</t>
  </si>
  <si>
    <t>2023-11130016-217-31-00-000-010-029-1704</t>
  </si>
  <si>
    <t>2023-11130016-217-31-00-000-010-029-1801</t>
  </si>
  <si>
    <t>2023-11130016-217-31-00-000-010-029-1901</t>
  </si>
  <si>
    <t>2023-11130016-217-31-00-000-010-029-2201</t>
  </si>
  <si>
    <t>SALDO INICIAL FUENTE -</t>
  </si>
  <si>
    <t>FEBRERO - ABRIL</t>
  </si>
  <si>
    <t>UNIDAD DE ASUNTOS JURÍDICOS</t>
  </si>
  <si>
    <t>SERVICIOS TECNICOS EN ASUNTOS JURIDICOS</t>
  </si>
  <si>
    <t>DIRECCIÓN ADMINISTRATIVA</t>
  </si>
  <si>
    <t>SERVICIOS TECNICOS ADMINISTRATIVOS</t>
  </si>
  <si>
    <t>SERVICIOS PROFESIONALES ADMINISTRATIVOS</t>
  </si>
  <si>
    <t>DIRECCION DE ANALISIS GEOESPACIAL</t>
  </si>
  <si>
    <t>SERVICIOS TECNICOS EN ANALISIS GEOESPACIAL</t>
  </si>
  <si>
    <t>DIRECCION DE DESARROLLO DEL SISTEMA GUATEMALTECO DE AREAS PROTEGIDAS -SIGAP-</t>
  </si>
  <si>
    <t xml:space="preserve">SERVICIOS PROFESIONALES PARA EL DESARROLLO DEL -SIGAP- </t>
  </si>
  <si>
    <t>SERVICIOS PROFESIONALES PARA EL DESARROLLO DEL SIGAP</t>
  </si>
  <si>
    <t>SERVICIOS TECNICOS PARA DESARROLLO DEL SIGAP</t>
  </si>
  <si>
    <t>SERVICIOS TECNICOS EN COOPERACION NACIONAL E INTERNACIONAL</t>
  </si>
  <si>
    <t>DIRECCION DE EDUCACION PARA EL DESARROLLO SOSTENIBLE</t>
  </si>
  <si>
    <t>SERVICIOS PROFESIONALES EN EDUCACION PARA EL DESARROLLO SOSTENIBLE</t>
  </si>
  <si>
    <t>DIRECCIÓN DE MANEJO DE BOSQUES Y VIDA SILVESTRE</t>
  </si>
  <si>
    <t>SERVICIOS TECNICOS EN MANEJO DE BOSQUES</t>
  </si>
  <si>
    <t>SERVICIOS TECNICOS EN MANEJO DE BOSQUES Y VIDA SILVESTRE</t>
  </si>
  <si>
    <t>SERVICIOS PROFESIONALES EN ASESORIA JURIDICA LABORAL</t>
  </si>
  <si>
    <t>SERVICIOS TECNICOS EN RECURSOS HUMANOS</t>
  </si>
  <si>
    <t>DIRECCIÓN DE TECNOLOGÍAS DE LA INFORMACIÓN</t>
  </si>
  <si>
    <t>SERVICIOS TECNICOS EN TECNOLOGIAS DE LA INFORMACION</t>
  </si>
  <si>
    <t>DIRECCIÓN DE VALORACIÓN Y CONSERVACIÓN DE LA DIVERSIDAD BIOLOGICA</t>
  </si>
  <si>
    <t>SERVICIOS PROFESIONALES EN VALORACION Y CONSERVACION DE LA DIVERSIDAD BIOLOGICA</t>
  </si>
  <si>
    <t>SECRETARIA EJECUTIVA</t>
  </si>
  <si>
    <t>UNIDAD DE ADMINISTRACIÓN FINANCIERA -UDAF-</t>
  </si>
  <si>
    <t>SERVICIOS PROFESIONALES EN ASUNTOS JURIDICOS</t>
  </si>
  <si>
    <t>UNIDAD DE ASUNTOS TECNICOS REGIONALES</t>
  </si>
  <si>
    <t xml:space="preserve">SERVICIOS TECNICOS PARA EL DESARROLLO DEL -SIGAP- </t>
  </si>
  <si>
    <t>UNIDAD DE COMUNICACION SOCIAL, RELACIONES PUBLICAS Y PROTOCOLO</t>
  </si>
  <si>
    <t>SERVICIOS TECNICOS EN COMUNICACION SOCIAL, RELACIONES PUBLICAS Y PROTOCOLO</t>
  </si>
  <si>
    <t>SERVICIOS PROFESIONALES EN COMUNICACION SOCIAL, RELACIONES PUBLICAS Y PROTOCOLO</t>
  </si>
  <si>
    <t>UNIDAD DE COOPERACION NACIONAL E INTERNACIONAL</t>
  </si>
  <si>
    <t>SERVICIOS PROFESIONALES EN RELACIONES INTERNACIONALES</t>
  </si>
  <si>
    <t>UNIDAD DE INFORMACION PUBLICA</t>
  </si>
  <si>
    <t>UNIDAD DE PLANIFICACIÓN</t>
  </si>
  <si>
    <t>SERVICIOS TECNICOS EN PLANIFICACION</t>
  </si>
  <si>
    <t>SERVICIOS PROFESIONALES EN PLANIFICACION</t>
  </si>
  <si>
    <t>DIRECCION DE VALORACION Y CONSERVACION DE LA DIVERSIDAD BIOLOGICA</t>
  </si>
  <si>
    <t>FEBRERO - OCTUBRE</t>
  </si>
  <si>
    <t>SERVICIOS TECNICOS EN GESTION AMBIENTAL</t>
  </si>
  <si>
    <t>SERVICIOS PROFESIONALES PARA EL DESARROLLO DEL -SIGAP-</t>
  </si>
  <si>
    <t>SERVICIOS TECNICOS EN VALORACION Y CONSERVACION DE LA DIVERSIDAD BIOLOGICA</t>
  </si>
  <si>
    <t>FEBRERO - SEPTIEMBRE</t>
  </si>
  <si>
    <t>SERVICIOS TECNICOS EN VIDA SILVESTRE</t>
  </si>
  <si>
    <t>SERVICIOS TECNICOS COMO ENLACE MUNICIPAL</t>
  </si>
  <si>
    <t>SERVICIOS PROFESIONALES EN MANEJO DE BOSQUES Y VIDA SILVESTRE</t>
  </si>
  <si>
    <t>SERVICIOS TECNICOS EN CONTROL Y PROTECCION</t>
  </si>
  <si>
    <t>SERVICIOS TECNICOS PARA EL DESARROLLO DEL SIGAP</t>
  </si>
  <si>
    <t>SERVICIOS PROFESIONALES EN MANEJO FORESTAL</t>
  </si>
  <si>
    <t>SERVICIOS TECNICOS PARA EL DESARROLLO DEL -SIGAP-</t>
  </si>
  <si>
    <t>SERVICIOS TECNICOS EN ALMACEN</t>
  </si>
  <si>
    <t xml:space="preserve">SERVICIOS TECNICOS EN ASUNTOS JURIDICOS  </t>
  </si>
  <si>
    <t>SERVICIOS PROFESIONALES EN ASUNTOS TECNICOS</t>
  </si>
  <si>
    <t>SERVICIOS PROFESIONALES EN MANEJO DE BOSQUES</t>
  </si>
  <si>
    <t>SERVICIOS TECNICOS EN TURISMO SOSTENIBLE PARA EL DESARROLLO DEL SIGAP</t>
  </si>
  <si>
    <t>SERVICIOS TECNICOS EN EXTENSIONISMO RURAL</t>
  </si>
  <si>
    <t>SERVICIOS TECNICOS EN PREVENCION Y MANEJO DE INCEDIOS FORESTALES</t>
  </si>
  <si>
    <t>SERVICIOS TECNICOS ANALISIS GEOESPACIAL</t>
  </si>
  <si>
    <t>SERVICIOS TECNICOS EN EXTENSIONISMO RURAL, ZONA DE USOS MULTIPLES -ZUM-</t>
  </si>
  <si>
    <t>SERVICIOS TECNICOS EN EDUCACION AMBIENTAL</t>
  </si>
  <si>
    <t>SERVICIOS PROFESIONALES EN ASUNTOS DE GENERO</t>
  </si>
  <si>
    <t xml:space="preserve">SERVICIOS TECNICOS EN EXTENSIONISMO RURAL </t>
  </si>
  <si>
    <t>SERVICIOS TECNICOS EN VENTANILLA UNICA</t>
  </si>
  <si>
    <t>SERVICIOS TECNICOS EN MANEJO FORESAL</t>
  </si>
  <si>
    <t>DIRECCIÓN REGIONAL PETÉN - PNLT (PNLT)</t>
  </si>
  <si>
    <t xml:space="preserve">SERVICIOS TECNICOS EN ASUNTOS COMUNITARIOS </t>
  </si>
  <si>
    <t>SERVICIOS TECNICOS EN MANEJO FORESTAL</t>
  </si>
  <si>
    <t>SERVICIOS TECNICOS EN RECURSOS HIDROBIOLOGICOS</t>
  </si>
  <si>
    <t>SERVICIOS TECNICOS EN PUEBLOS INDIGENAS Y COMUNIDADES LOCALES</t>
  </si>
  <si>
    <t>SERVICIOS PROFESIONALES EN CONTROL Y PREVENCION DE INCENDIOS FORESTALES</t>
  </si>
  <si>
    <t>SERVICIOS PROFESIONALES EN CONTROL Y VIGILANCIA</t>
  </si>
  <si>
    <t>SERVICIOS PROFESIONALES EN EDUCACION AMBIENTAL</t>
  </si>
  <si>
    <t>SERVICIOS PROFESIONALES MARINO COSTEROS</t>
  </si>
  <si>
    <t>SERVICIOS TECNICOS EN EDUCACION PARA EL DESARROLLO SOSTENIBLE</t>
  </si>
  <si>
    <t>SALDO INICIAL FUENTE 31</t>
  </si>
  <si>
    <t>SALDO INICIAL FUENTE 71</t>
  </si>
  <si>
    <t>MODIFICACIÓN PRESUPUESTARIA (CREDITOS)</t>
  </si>
  <si>
    <t>MODIFICACIÓN PRESUPUESTARIA (DEBITOS)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</si>
</sst>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50">
    <xf numFmtId="0" fontId="0" fillId="0" borderId="0" xfId="0"/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0" fillId="4" borderId="1" xfId="1" applyFont="1" applyFill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13" fillId="0" borderId="0" xfId="1" applyFont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164" fontId="11" fillId="4" borderId="1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164" fontId="11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 xr:uid="{00000000-0005-0000-0000-000002000000}"/>
    <cellStyle name="Normal 3 3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428625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169F18-3322-4B04-BCE5-08BB1F60F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7837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92D050"/>
  </sheetPr>
  <dimension ref="A5:H332"/>
  <sheetViews>
    <sheetView tabSelected="1" zoomScale="60" zoomScaleNormal="60" zoomScalePageLayoutView="60" workbookViewId="0">
      <selection activeCell="E3" sqref="E3"/>
    </sheetView>
  </sheetViews>
  <sheetFormatPr baseColWidth="10" defaultRowHeight="21.75" customHeight="1" x14ac:dyDescent="0.25"/>
  <cols>
    <col min="1" max="1" width="5" style="2" bestFit="1" customWidth="1"/>
    <col min="2" max="2" width="60.28515625" style="2" customWidth="1"/>
    <col min="3" max="3" width="70.42578125" style="2" customWidth="1"/>
    <col min="4" max="5" width="21.140625" style="2" customWidth="1"/>
    <col min="6" max="6" width="23.42578125" style="2" customWidth="1"/>
    <col min="7" max="7" width="26.85546875" style="2" customWidth="1"/>
    <col min="8" max="8" width="17.28515625" style="2" customWidth="1"/>
    <col min="9" max="16384" width="11.42578125" style="2"/>
  </cols>
  <sheetData>
    <row r="5" spans="1:7" ht="15.75" customHeight="1" x14ac:dyDescent="0.25">
      <c r="A5" s="25" t="s">
        <v>39</v>
      </c>
      <c r="B5" s="25"/>
      <c r="C5" s="25"/>
      <c r="D5" s="25"/>
      <c r="E5" s="25"/>
      <c r="F5" s="25"/>
      <c r="G5" s="25"/>
    </row>
    <row r="6" spans="1:7" ht="15.75" customHeight="1" thickBot="1" x14ac:dyDescent="0.3"/>
    <row r="7" spans="1:7" ht="21.75" customHeight="1" x14ac:dyDescent="0.25">
      <c r="A7" s="22" t="s">
        <v>38</v>
      </c>
      <c r="B7" s="23"/>
      <c r="C7" s="23"/>
      <c r="D7" s="23"/>
      <c r="E7" s="23"/>
      <c r="F7" s="23"/>
      <c r="G7" s="24"/>
    </row>
    <row r="8" spans="1:7" ht="21.75" customHeight="1" x14ac:dyDescent="0.25">
      <c r="A8" s="19" t="s">
        <v>37</v>
      </c>
      <c r="B8" s="20"/>
      <c r="C8" s="20"/>
      <c r="D8" s="20"/>
      <c r="E8" s="20"/>
      <c r="F8" s="20"/>
      <c r="G8" s="21"/>
    </row>
    <row r="9" spans="1:7" ht="21.75" customHeight="1" thickBot="1" x14ac:dyDescent="0.3">
      <c r="A9" s="16" t="s">
        <v>36</v>
      </c>
      <c r="B9" s="17"/>
      <c r="C9" s="17"/>
      <c r="D9" s="17"/>
      <c r="E9" s="17"/>
      <c r="F9" s="17"/>
      <c r="G9" s="18"/>
    </row>
    <row r="11" spans="1:7" ht="54" customHeight="1" x14ac:dyDescent="0.25">
      <c r="A11" s="1" t="s">
        <v>0</v>
      </c>
      <c r="B11" s="1" t="s">
        <v>33</v>
      </c>
      <c r="C11" s="1" t="s">
        <v>7</v>
      </c>
      <c r="D11" s="1" t="s">
        <v>19</v>
      </c>
      <c r="E11" s="1" t="s">
        <v>30</v>
      </c>
      <c r="F11" s="1" t="s">
        <v>53</v>
      </c>
      <c r="G11" s="1" t="s">
        <v>20</v>
      </c>
    </row>
    <row r="12" spans="1:7" ht="20.25" customHeight="1" x14ac:dyDescent="0.25">
      <c r="A12" s="30" t="s">
        <v>8</v>
      </c>
      <c r="B12" s="30"/>
      <c r="C12" s="30"/>
      <c r="D12" s="30"/>
      <c r="E12" s="30"/>
      <c r="F12" s="30"/>
      <c r="G12" s="30"/>
    </row>
    <row r="13" spans="1:7" ht="20.25" customHeight="1" x14ac:dyDescent="0.25">
      <c r="A13" s="30" t="s">
        <v>40</v>
      </c>
      <c r="B13" s="30"/>
      <c r="C13" s="30"/>
      <c r="D13" s="30"/>
      <c r="E13" s="30"/>
      <c r="F13" s="30"/>
      <c r="G13" s="30"/>
    </row>
    <row r="14" spans="1:7" ht="33" customHeight="1" x14ac:dyDescent="0.25">
      <c r="A14" s="3">
        <v>1</v>
      </c>
      <c r="B14" s="3" t="s">
        <v>54</v>
      </c>
      <c r="C14" s="14" t="s">
        <v>55</v>
      </c>
      <c r="D14" s="4">
        <v>7000</v>
      </c>
      <c r="E14" s="4">
        <f>+D14</f>
        <v>7000</v>
      </c>
      <c r="F14" s="4">
        <f>+D14*3</f>
        <v>21000</v>
      </c>
      <c r="G14" s="4">
        <f>+E14+F14</f>
        <v>28000</v>
      </c>
    </row>
    <row r="15" spans="1:7" ht="33" customHeight="1" x14ac:dyDescent="0.25">
      <c r="A15" s="3">
        <v>2</v>
      </c>
      <c r="B15" s="3" t="s">
        <v>56</v>
      </c>
      <c r="C15" s="14" t="s">
        <v>57</v>
      </c>
      <c r="D15" s="4">
        <v>6000</v>
      </c>
      <c r="E15" s="4">
        <f t="shared" ref="E15:E55" si="0">+D15</f>
        <v>6000</v>
      </c>
      <c r="F15" s="4">
        <f t="shared" ref="F15:F55" si="1">+D15*3</f>
        <v>18000</v>
      </c>
      <c r="G15" s="4">
        <f t="shared" ref="G15:G55" si="2">+E15+F15</f>
        <v>24000</v>
      </c>
    </row>
    <row r="16" spans="1:7" ht="33" customHeight="1" x14ac:dyDescent="0.25">
      <c r="A16" s="3">
        <v>3</v>
      </c>
      <c r="B16" s="3" t="s">
        <v>56</v>
      </c>
      <c r="C16" s="14" t="s">
        <v>58</v>
      </c>
      <c r="D16" s="4">
        <v>15000</v>
      </c>
      <c r="E16" s="4">
        <f t="shared" si="0"/>
        <v>15000</v>
      </c>
      <c r="F16" s="4">
        <f t="shared" si="1"/>
        <v>45000</v>
      </c>
      <c r="G16" s="4">
        <f t="shared" si="2"/>
        <v>60000</v>
      </c>
    </row>
    <row r="17" spans="1:7" ht="33" customHeight="1" x14ac:dyDescent="0.25">
      <c r="A17" s="3">
        <v>4</v>
      </c>
      <c r="B17" s="3" t="s">
        <v>56</v>
      </c>
      <c r="C17" s="14" t="s">
        <v>58</v>
      </c>
      <c r="D17" s="4">
        <v>10000</v>
      </c>
      <c r="E17" s="4">
        <f t="shared" si="0"/>
        <v>10000</v>
      </c>
      <c r="F17" s="4">
        <f t="shared" si="1"/>
        <v>30000</v>
      </c>
      <c r="G17" s="4">
        <f t="shared" si="2"/>
        <v>40000</v>
      </c>
    </row>
    <row r="18" spans="1:7" ht="33" customHeight="1" x14ac:dyDescent="0.25">
      <c r="A18" s="3">
        <v>5</v>
      </c>
      <c r="B18" s="3" t="s">
        <v>59</v>
      </c>
      <c r="C18" s="14" t="s">
        <v>57</v>
      </c>
      <c r="D18" s="4">
        <v>5000</v>
      </c>
      <c r="E18" s="4">
        <f t="shared" si="0"/>
        <v>5000</v>
      </c>
      <c r="F18" s="4">
        <f t="shared" si="1"/>
        <v>15000</v>
      </c>
      <c r="G18" s="4">
        <f t="shared" si="2"/>
        <v>20000</v>
      </c>
    </row>
    <row r="19" spans="1:7" ht="33" customHeight="1" x14ac:dyDescent="0.25">
      <c r="A19" s="3">
        <v>6</v>
      </c>
      <c r="B19" s="3" t="s">
        <v>59</v>
      </c>
      <c r="C19" s="14" t="s">
        <v>60</v>
      </c>
      <c r="D19" s="4">
        <v>5000</v>
      </c>
      <c r="E19" s="4">
        <f t="shared" si="0"/>
        <v>5000</v>
      </c>
      <c r="F19" s="4">
        <f t="shared" si="1"/>
        <v>15000</v>
      </c>
      <c r="G19" s="4">
        <f t="shared" si="2"/>
        <v>20000</v>
      </c>
    </row>
    <row r="20" spans="1:7" ht="33" customHeight="1" x14ac:dyDescent="0.25">
      <c r="A20" s="3">
        <v>7</v>
      </c>
      <c r="B20" s="3" t="s">
        <v>61</v>
      </c>
      <c r="C20" s="14" t="s">
        <v>62</v>
      </c>
      <c r="D20" s="4">
        <v>10000</v>
      </c>
      <c r="E20" s="4">
        <f t="shared" si="0"/>
        <v>10000</v>
      </c>
      <c r="F20" s="4">
        <f t="shared" si="1"/>
        <v>30000</v>
      </c>
      <c r="G20" s="4">
        <f t="shared" si="2"/>
        <v>40000</v>
      </c>
    </row>
    <row r="21" spans="1:7" ht="33" customHeight="1" x14ac:dyDescent="0.25">
      <c r="A21" s="3">
        <v>8</v>
      </c>
      <c r="B21" s="3" t="s">
        <v>59</v>
      </c>
      <c r="C21" s="14" t="s">
        <v>60</v>
      </c>
      <c r="D21" s="4">
        <v>8000</v>
      </c>
      <c r="E21" s="4">
        <f t="shared" si="0"/>
        <v>8000</v>
      </c>
      <c r="F21" s="4">
        <f t="shared" si="1"/>
        <v>24000</v>
      </c>
      <c r="G21" s="4">
        <f t="shared" si="2"/>
        <v>32000</v>
      </c>
    </row>
    <row r="22" spans="1:7" ht="33" customHeight="1" x14ac:dyDescent="0.25">
      <c r="A22" s="3">
        <v>9</v>
      </c>
      <c r="B22" s="3" t="s">
        <v>61</v>
      </c>
      <c r="C22" s="14" t="s">
        <v>63</v>
      </c>
      <c r="D22" s="4">
        <v>8000</v>
      </c>
      <c r="E22" s="4">
        <f t="shared" si="0"/>
        <v>8000</v>
      </c>
      <c r="F22" s="4">
        <f t="shared" si="1"/>
        <v>24000</v>
      </c>
      <c r="G22" s="4">
        <f t="shared" si="2"/>
        <v>32000</v>
      </c>
    </row>
    <row r="23" spans="1:7" ht="33" customHeight="1" x14ac:dyDescent="0.25">
      <c r="A23" s="3">
        <v>10</v>
      </c>
      <c r="B23" s="3" t="s">
        <v>61</v>
      </c>
      <c r="C23" s="14" t="s">
        <v>64</v>
      </c>
      <c r="D23" s="4">
        <v>6000</v>
      </c>
      <c r="E23" s="4">
        <f t="shared" si="0"/>
        <v>6000</v>
      </c>
      <c r="F23" s="4">
        <f t="shared" si="1"/>
        <v>18000</v>
      </c>
      <c r="G23" s="4">
        <f t="shared" si="2"/>
        <v>24000</v>
      </c>
    </row>
    <row r="24" spans="1:7" ht="33" customHeight="1" x14ac:dyDescent="0.25">
      <c r="A24" s="3">
        <v>11</v>
      </c>
      <c r="B24" s="3" t="s">
        <v>61</v>
      </c>
      <c r="C24" s="14" t="s">
        <v>65</v>
      </c>
      <c r="D24" s="4">
        <v>8000</v>
      </c>
      <c r="E24" s="4">
        <f t="shared" si="0"/>
        <v>8000</v>
      </c>
      <c r="F24" s="4">
        <f t="shared" si="1"/>
        <v>24000</v>
      </c>
      <c r="G24" s="4">
        <f t="shared" si="2"/>
        <v>32000</v>
      </c>
    </row>
    <row r="25" spans="1:7" ht="33" customHeight="1" x14ac:dyDescent="0.25">
      <c r="A25" s="3">
        <v>12</v>
      </c>
      <c r="B25" s="3" t="s">
        <v>66</v>
      </c>
      <c r="C25" s="14" t="s">
        <v>67</v>
      </c>
      <c r="D25" s="4">
        <v>7000</v>
      </c>
      <c r="E25" s="4">
        <f t="shared" si="0"/>
        <v>7000</v>
      </c>
      <c r="F25" s="4">
        <f t="shared" si="1"/>
        <v>21000</v>
      </c>
      <c r="G25" s="4">
        <f t="shared" si="2"/>
        <v>28000</v>
      </c>
    </row>
    <row r="26" spans="1:7" ht="33" customHeight="1" x14ac:dyDescent="0.25">
      <c r="A26" s="3">
        <v>13</v>
      </c>
      <c r="B26" s="3" t="s">
        <v>66</v>
      </c>
      <c r="C26" s="14" t="s">
        <v>57</v>
      </c>
      <c r="D26" s="4">
        <v>7000</v>
      </c>
      <c r="E26" s="4">
        <f t="shared" si="0"/>
        <v>7000</v>
      </c>
      <c r="F26" s="4">
        <f t="shared" si="1"/>
        <v>21000</v>
      </c>
      <c r="G26" s="4">
        <f t="shared" si="2"/>
        <v>28000</v>
      </c>
    </row>
    <row r="27" spans="1:7" ht="33" customHeight="1" x14ac:dyDescent="0.25">
      <c r="A27" s="3">
        <v>14</v>
      </c>
      <c r="B27" s="3" t="s">
        <v>66</v>
      </c>
      <c r="C27" s="14" t="s">
        <v>67</v>
      </c>
      <c r="D27" s="4">
        <v>7000</v>
      </c>
      <c r="E27" s="4">
        <f t="shared" si="0"/>
        <v>7000</v>
      </c>
      <c r="F27" s="4">
        <f t="shared" si="1"/>
        <v>21000</v>
      </c>
      <c r="G27" s="4">
        <f t="shared" si="2"/>
        <v>28000</v>
      </c>
    </row>
    <row r="28" spans="1:7" ht="33" customHeight="1" x14ac:dyDescent="0.25">
      <c r="A28" s="3">
        <v>15</v>
      </c>
      <c r="B28" s="3" t="s">
        <v>68</v>
      </c>
      <c r="C28" s="14" t="s">
        <v>57</v>
      </c>
      <c r="D28" s="4">
        <v>4000</v>
      </c>
      <c r="E28" s="4">
        <f t="shared" si="0"/>
        <v>4000</v>
      </c>
      <c r="F28" s="4">
        <f t="shared" si="1"/>
        <v>12000</v>
      </c>
      <c r="G28" s="4">
        <f t="shared" si="2"/>
        <v>16000</v>
      </c>
    </row>
    <row r="29" spans="1:7" ht="33" customHeight="1" x14ac:dyDescent="0.25">
      <c r="A29" s="3">
        <v>16</v>
      </c>
      <c r="B29" s="3" t="s">
        <v>68</v>
      </c>
      <c r="C29" s="14" t="s">
        <v>69</v>
      </c>
      <c r="D29" s="4">
        <v>7000</v>
      </c>
      <c r="E29" s="4">
        <f t="shared" si="0"/>
        <v>7000</v>
      </c>
      <c r="F29" s="4">
        <f t="shared" si="1"/>
        <v>21000</v>
      </c>
      <c r="G29" s="4">
        <f t="shared" si="2"/>
        <v>28000</v>
      </c>
    </row>
    <row r="30" spans="1:7" ht="33" customHeight="1" x14ac:dyDescent="0.25">
      <c r="A30" s="3">
        <v>17</v>
      </c>
      <c r="B30" s="3" t="s">
        <v>68</v>
      </c>
      <c r="C30" s="14" t="s">
        <v>69</v>
      </c>
      <c r="D30" s="4">
        <v>8000</v>
      </c>
      <c r="E30" s="4">
        <f t="shared" si="0"/>
        <v>8000</v>
      </c>
      <c r="F30" s="4">
        <f t="shared" si="1"/>
        <v>24000</v>
      </c>
      <c r="G30" s="4">
        <f t="shared" si="2"/>
        <v>32000</v>
      </c>
    </row>
    <row r="31" spans="1:7" ht="33" customHeight="1" x14ac:dyDescent="0.25">
      <c r="A31" s="3">
        <v>18</v>
      </c>
      <c r="B31" s="3" t="s">
        <v>68</v>
      </c>
      <c r="C31" s="14" t="s">
        <v>69</v>
      </c>
      <c r="D31" s="4">
        <v>7000</v>
      </c>
      <c r="E31" s="4">
        <f t="shared" si="0"/>
        <v>7000</v>
      </c>
      <c r="F31" s="4">
        <f t="shared" si="1"/>
        <v>21000</v>
      </c>
      <c r="G31" s="4">
        <f t="shared" si="2"/>
        <v>28000</v>
      </c>
    </row>
    <row r="32" spans="1:7" ht="33" customHeight="1" x14ac:dyDescent="0.25">
      <c r="A32" s="3">
        <v>19</v>
      </c>
      <c r="B32" s="3" t="s">
        <v>68</v>
      </c>
      <c r="C32" s="14" t="s">
        <v>70</v>
      </c>
      <c r="D32" s="4">
        <v>8000</v>
      </c>
      <c r="E32" s="4">
        <f t="shared" si="0"/>
        <v>8000</v>
      </c>
      <c r="F32" s="4">
        <f t="shared" si="1"/>
        <v>24000</v>
      </c>
      <c r="G32" s="4">
        <f t="shared" si="2"/>
        <v>32000</v>
      </c>
    </row>
    <row r="33" spans="1:7" ht="54" customHeight="1" x14ac:dyDescent="0.25">
      <c r="A33" s="1" t="s">
        <v>0</v>
      </c>
      <c r="B33" s="1" t="s">
        <v>33</v>
      </c>
      <c r="C33" s="1" t="s">
        <v>7</v>
      </c>
      <c r="D33" s="1" t="s">
        <v>19</v>
      </c>
      <c r="E33" s="1" t="s">
        <v>30</v>
      </c>
      <c r="F33" s="1" t="s">
        <v>53</v>
      </c>
      <c r="G33" s="1" t="s">
        <v>20</v>
      </c>
    </row>
    <row r="34" spans="1:7" ht="33" customHeight="1" x14ac:dyDescent="0.25">
      <c r="A34" s="3">
        <v>20</v>
      </c>
      <c r="B34" s="3" t="s">
        <v>39</v>
      </c>
      <c r="C34" s="14" t="s">
        <v>71</v>
      </c>
      <c r="D34" s="4">
        <v>15000</v>
      </c>
      <c r="E34" s="4">
        <f t="shared" si="0"/>
        <v>15000</v>
      </c>
      <c r="F34" s="4">
        <f t="shared" si="1"/>
        <v>45000</v>
      </c>
      <c r="G34" s="4">
        <f t="shared" si="2"/>
        <v>60000</v>
      </c>
    </row>
    <row r="35" spans="1:7" ht="33" customHeight="1" x14ac:dyDescent="0.25">
      <c r="A35" s="3">
        <v>21</v>
      </c>
      <c r="B35" s="3" t="s">
        <v>39</v>
      </c>
      <c r="C35" s="14" t="s">
        <v>72</v>
      </c>
      <c r="D35" s="4">
        <v>7000</v>
      </c>
      <c r="E35" s="4">
        <f t="shared" si="0"/>
        <v>7000</v>
      </c>
      <c r="F35" s="4">
        <f t="shared" si="1"/>
        <v>21000</v>
      </c>
      <c r="G35" s="4">
        <f t="shared" si="2"/>
        <v>28000</v>
      </c>
    </row>
    <row r="36" spans="1:7" ht="33" customHeight="1" x14ac:dyDescent="0.25">
      <c r="A36" s="3">
        <v>22</v>
      </c>
      <c r="B36" s="3" t="s">
        <v>73</v>
      </c>
      <c r="C36" s="14" t="s">
        <v>74</v>
      </c>
      <c r="D36" s="4">
        <v>7000</v>
      </c>
      <c r="E36" s="4">
        <f t="shared" si="0"/>
        <v>7000</v>
      </c>
      <c r="F36" s="4">
        <f t="shared" si="1"/>
        <v>21000</v>
      </c>
      <c r="G36" s="4">
        <f t="shared" si="2"/>
        <v>28000</v>
      </c>
    </row>
    <row r="37" spans="1:7" ht="33" customHeight="1" x14ac:dyDescent="0.25">
      <c r="A37" s="3">
        <v>23</v>
      </c>
      <c r="B37" s="3" t="s">
        <v>73</v>
      </c>
      <c r="C37" s="14" t="s">
        <v>74</v>
      </c>
      <c r="D37" s="4">
        <v>5000</v>
      </c>
      <c r="E37" s="4">
        <f t="shared" si="0"/>
        <v>5000</v>
      </c>
      <c r="F37" s="4">
        <f t="shared" si="1"/>
        <v>15000</v>
      </c>
      <c r="G37" s="4">
        <f t="shared" si="2"/>
        <v>20000</v>
      </c>
    </row>
    <row r="38" spans="1:7" ht="33" customHeight="1" x14ac:dyDescent="0.25">
      <c r="A38" s="3">
        <v>24</v>
      </c>
      <c r="B38" s="3" t="s">
        <v>75</v>
      </c>
      <c r="C38" s="14" t="s">
        <v>76</v>
      </c>
      <c r="D38" s="4">
        <v>10000</v>
      </c>
      <c r="E38" s="4">
        <f t="shared" si="0"/>
        <v>10000</v>
      </c>
      <c r="F38" s="4">
        <f t="shared" si="1"/>
        <v>30000</v>
      </c>
      <c r="G38" s="4">
        <f t="shared" si="2"/>
        <v>40000</v>
      </c>
    </row>
    <row r="39" spans="1:7" ht="33" customHeight="1" x14ac:dyDescent="0.25">
      <c r="A39" s="3">
        <v>25</v>
      </c>
      <c r="B39" s="3" t="s">
        <v>77</v>
      </c>
      <c r="C39" s="14" t="s">
        <v>55</v>
      </c>
      <c r="D39" s="4">
        <v>10000</v>
      </c>
      <c r="E39" s="4">
        <f t="shared" si="0"/>
        <v>10000</v>
      </c>
      <c r="F39" s="4">
        <f t="shared" si="1"/>
        <v>30000</v>
      </c>
      <c r="G39" s="4">
        <f t="shared" si="2"/>
        <v>40000</v>
      </c>
    </row>
    <row r="40" spans="1:7" ht="33" customHeight="1" x14ac:dyDescent="0.25">
      <c r="A40" s="3">
        <v>26</v>
      </c>
      <c r="B40" s="3" t="s">
        <v>78</v>
      </c>
      <c r="C40" s="14" t="s">
        <v>57</v>
      </c>
      <c r="D40" s="4">
        <v>13000</v>
      </c>
      <c r="E40" s="4">
        <f t="shared" si="0"/>
        <v>13000</v>
      </c>
      <c r="F40" s="4">
        <f t="shared" si="1"/>
        <v>39000</v>
      </c>
      <c r="G40" s="4">
        <f t="shared" si="2"/>
        <v>52000</v>
      </c>
    </row>
    <row r="41" spans="1:7" ht="33" customHeight="1" x14ac:dyDescent="0.25">
      <c r="A41" s="3">
        <v>27</v>
      </c>
      <c r="B41" s="3" t="s">
        <v>54</v>
      </c>
      <c r="C41" s="14" t="s">
        <v>55</v>
      </c>
      <c r="D41" s="4">
        <v>7000</v>
      </c>
      <c r="E41" s="4">
        <f t="shared" si="0"/>
        <v>7000</v>
      </c>
      <c r="F41" s="4">
        <f t="shared" si="1"/>
        <v>21000</v>
      </c>
      <c r="G41" s="4">
        <f t="shared" si="2"/>
        <v>28000</v>
      </c>
    </row>
    <row r="42" spans="1:7" ht="33" customHeight="1" x14ac:dyDescent="0.25">
      <c r="A42" s="3">
        <v>28</v>
      </c>
      <c r="B42" s="3" t="s">
        <v>54</v>
      </c>
      <c r="C42" s="14" t="s">
        <v>79</v>
      </c>
      <c r="D42" s="4">
        <v>10000</v>
      </c>
      <c r="E42" s="4">
        <f t="shared" si="0"/>
        <v>10000</v>
      </c>
      <c r="F42" s="4">
        <f t="shared" si="1"/>
        <v>30000</v>
      </c>
      <c r="G42" s="4">
        <f t="shared" si="2"/>
        <v>40000</v>
      </c>
    </row>
    <row r="43" spans="1:7" ht="33" customHeight="1" x14ac:dyDescent="0.25">
      <c r="A43" s="3">
        <v>29</v>
      </c>
      <c r="B43" s="3" t="s">
        <v>54</v>
      </c>
      <c r="C43" s="14" t="s">
        <v>55</v>
      </c>
      <c r="D43" s="4">
        <v>6000</v>
      </c>
      <c r="E43" s="4">
        <f t="shared" si="0"/>
        <v>6000</v>
      </c>
      <c r="F43" s="4">
        <f t="shared" si="1"/>
        <v>18000</v>
      </c>
      <c r="G43" s="4">
        <f t="shared" si="2"/>
        <v>24000</v>
      </c>
    </row>
    <row r="44" spans="1:7" ht="33" customHeight="1" x14ac:dyDescent="0.25">
      <c r="A44" s="3">
        <v>30</v>
      </c>
      <c r="B44" s="3" t="s">
        <v>54</v>
      </c>
      <c r="C44" s="14" t="s">
        <v>55</v>
      </c>
      <c r="D44" s="4">
        <v>7000</v>
      </c>
      <c r="E44" s="4">
        <f t="shared" si="0"/>
        <v>7000</v>
      </c>
      <c r="F44" s="4">
        <f t="shared" si="1"/>
        <v>21000</v>
      </c>
      <c r="G44" s="4">
        <f t="shared" si="2"/>
        <v>28000</v>
      </c>
    </row>
    <row r="45" spans="1:7" ht="33" customHeight="1" x14ac:dyDescent="0.25">
      <c r="A45" s="3">
        <v>31</v>
      </c>
      <c r="B45" s="3" t="s">
        <v>80</v>
      </c>
      <c r="C45" s="14" t="s">
        <v>81</v>
      </c>
      <c r="D45" s="4">
        <v>8000</v>
      </c>
      <c r="E45" s="4">
        <f t="shared" si="0"/>
        <v>8000</v>
      </c>
      <c r="F45" s="4">
        <f t="shared" si="1"/>
        <v>24000</v>
      </c>
      <c r="G45" s="4">
        <f t="shared" si="2"/>
        <v>32000</v>
      </c>
    </row>
    <row r="46" spans="1:7" ht="33" customHeight="1" x14ac:dyDescent="0.25">
      <c r="A46" s="3">
        <v>32</v>
      </c>
      <c r="B46" s="3" t="s">
        <v>82</v>
      </c>
      <c r="C46" s="14" t="s">
        <v>83</v>
      </c>
      <c r="D46" s="4">
        <v>8000</v>
      </c>
      <c r="E46" s="4">
        <f t="shared" si="0"/>
        <v>8000</v>
      </c>
      <c r="F46" s="4">
        <f t="shared" si="1"/>
        <v>24000</v>
      </c>
      <c r="G46" s="4">
        <f t="shared" si="2"/>
        <v>32000</v>
      </c>
    </row>
    <row r="47" spans="1:7" ht="33" customHeight="1" x14ac:dyDescent="0.25">
      <c r="A47" s="3">
        <v>33</v>
      </c>
      <c r="B47" s="3" t="s">
        <v>82</v>
      </c>
      <c r="C47" s="14" t="s">
        <v>84</v>
      </c>
      <c r="D47" s="4">
        <v>13500</v>
      </c>
      <c r="E47" s="4">
        <f t="shared" si="0"/>
        <v>13500</v>
      </c>
      <c r="F47" s="4">
        <f t="shared" si="1"/>
        <v>40500</v>
      </c>
      <c r="G47" s="4">
        <f t="shared" si="2"/>
        <v>54000</v>
      </c>
    </row>
    <row r="48" spans="1:7" ht="33" customHeight="1" x14ac:dyDescent="0.25">
      <c r="A48" s="3">
        <v>34</v>
      </c>
      <c r="B48" s="3" t="s">
        <v>82</v>
      </c>
      <c r="C48" s="14" t="s">
        <v>84</v>
      </c>
      <c r="D48" s="4">
        <v>8000</v>
      </c>
      <c r="E48" s="4">
        <f t="shared" si="0"/>
        <v>8000</v>
      </c>
      <c r="F48" s="4">
        <f t="shared" si="1"/>
        <v>24000</v>
      </c>
      <c r="G48" s="4">
        <f t="shared" si="2"/>
        <v>32000</v>
      </c>
    </row>
    <row r="49" spans="1:7" ht="33" customHeight="1" x14ac:dyDescent="0.25">
      <c r="A49" s="3">
        <v>35</v>
      </c>
      <c r="B49" s="3" t="s">
        <v>85</v>
      </c>
      <c r="C49" s="14" t="s">
        <v>86</v>
      </c>
      <c r="D49" s="4">
        <v>8000</v>
      </c>
      <c r="E49" s="4">
        <f t="shared" si="0"/>
        <v>8000</v>
      </c>
      <c r="F49" s="4">
        <f t="shared" si="1"/>
        <v>24000</v>
      </c>
      <c r="G49" s="4">
        <f t="shared" si="2"/>
        <v>32000</v>
      </c>
    </row>
    <row r="50" spans="1:7" ht="33" customHeight="1" x14ac:dyDescent="0.25">
      <c r="A50" s="3">
        <v>36</v>
      </c>
      <c r="B50" s="3" t="s">
        <v>85</v>
      </c>
      <c r="C50" s="14" t="s">
        <v>55</v>
      </c>
      <c r="D50" s="4">
        <v>8000</v>
      </c>
      <c r="E50" s="4">
        <f t="shared" si="0"/>
        <v>8000</v>
      </c>
      <c r="F50" s="4">
        <f t="shared" si="1"/>
        <v>24000</v>
      </c>
      <c r="G50" s="4">
        <f t="shared" si="2"/>
        <v>32000</v>
      </c>
    </row>
    <row r="51" spans="1:7" ht="33" customHeight="1" x14ac:dyDescent="0.25">
      <c r="A51" s="3">
        <v>37</v>
      </c>
      <c r="B51" s="3" t="s">
        <v>87</v>
      </c>
      <c r="C51" s="14" t="s">
        <v>57</v>
      </c>
      <c r="D51" s="4">
        <v>5000</v>
      </c>
      <c r="E51" s="4">
        <f t="shared" si="0"/>
        <v>5000</v>
      </c>
      <c r="F51" s="4">
        <f t="shared" si="1"/>
        <v>15000</v>
      </c>
      <c r="G51" s="4">
        <f t="shared" si="2"/>
        <v>20000</v>
      </c>
    </row>
    <row r="52" spans="1:7" ht="33" customHeight="1" x14ac:dyDescent="0.25">
      <c r="A52" s="3">
        <v>38</v>
      </c>
      <c r="B52" s="3" t="s">
        <v>88</v>
      </c>
      <c r="C52" s="14" t="s">
        <v>89</v>
      </c>
      <c r="D52" s="4">
        <v>9000</v>
      </c>
      <c r="E52" s="4">
        <f t="shared" si="0"/>
        <v>9000</v>
      </c>
      <c r="F52" s="4">
        <f t="shared" si="1"/>
        <v>27000</v>
      </c>
      <c r="G52" s="4">
        <f t="shared" si="2"/>
        <v>36000</v>
      </c>
    </row>
    <row r="53" spans="1:7" ht="33" customHeight="1" x14ac:dyDescent="0.25">
      <c r="A53" s="3">
        <v>39</v>
      </c>
      <c r="B53" s="3" t="s">
        <v>88</v>
      </c>
      <c r="C53" s="14" t="s">
        <v>90</v>
      </c>
      <c r="D53" s="4">
        <v>10000</v>
      </c>
      <c r="E53" s="4">
        <f t="shared" si="0"/>
        <v>10000</v>
      </c>
      <c r="F53" s="4">
        <f t="shared" si="1"/>
        <v>30000</v>
      </c>
      <c r="G53" s="4">
        <f t="shared" si="2"/>
        <v>40000</v>
      </c>
    </row>
    <row r="54" spans="1:7" ht="33" customHeight="1" x14ac:dyDescent="0.25">
      <c r="A54" s="3">
        <v>40</v>
      </c>
      <c r="B54" s="3" t="s">
        <v>91</v>
      </c>
      <c r="C54" s="14" t="s">
        <v>76</v>
      </c>
      <c r="D54" s="4">
        <v>10000</v>
      </c>
      <c r="E54" s="4">
        <f t="shared" si="0"/>
        <v>10000</v>
      </c>
      <c r="F54" s="4">
        <f t="shared" si="1"/>
        <v>30000</v>
      </c>
      <c r="G54" s="4">
        <f t="shared" si="2"/>
        <v>40000</v>
      </c>
    </row>
    <row r="55" spans="1:7" ht="33" customHeight="1" x14ac:dyDescent="0.25">
      <c r="A55" s="3">
        <v>41</v>
      </c>
      <c r="B55" s="3" t="s">
        <v>73</v>
      </c>
      <c r="C55" s="14" t="s">
        <v>74</v>
      </c>
      <c r="D55" s="4">
        <v>5000</v>
      </c>
      <c r="E55" s="4">
        <f t="shared" si="0"/>
        <v>5000</v>
      </c>
      <c r="F55" s="4">
        <f t="shared" si="1"/>
        <v>15000</v>
      </c>
      <c r="G55" s="4">
        <f t="shared" si="2"/>
        <v>20000</v>
      </c>
    </row>
    <row r="56" spans="1:7" ht="21" customHeight="1" x14ac:dyDescent="0.25">
      <c r="A56" s="28" t="s">
        <v>1</v>
      </c>
      <c r="B56" s="28"/>
      <c r="C56" s="28"/>
      <c r="D56" s="28"/>
      <c r="E56" s="28"/>
      <c r="F56" s="28"/>
      <c r="G56" s="5">
        <f>SUM(G14:G55)</f>
        <v>1330000</v>
      </c>
    </row>
    <row r="57" spans="1:7" ht="20.25" customHeight="1" x14ac:dyDescent="0.25">
      <c r="A57" s="27"/>
      <c r="B57" s="27"/>
      <c r="C57" s="27"/>
      <c r="D57" s="27"/>
      <c r="E57" s="27"/>
      <c r="F57" s="27"/>
      <c r="G57" s="27"/>
    </row>
    <row r="58" spans="1:7" ht="20.25" customHeight="1" x14ac:dyDescent="0.25">
      <c r="A58" s="26" t="s">
        <v>22</v>
      </c>
      <c r="B58" s="26"/>
      <c r="C58" s="6">
        <v>726000</v>
      </c>
      <c r="D58" s="26" t="s">
        <v>27</v>
      </c>
      <c r="E58" s="26"/>
      <c r="F58" s="26"/>
      <c r="G58" s="29">
        <f>+G56</f>
        <v>1330000</v>
      </c>
    </row>
    <row r="59" spans="1:7" ht="20.25" customHeight="1" x14ac:dyDescent="0.25">
      <c r="A59" s="26" t="s">
        <v>52</v>
      </c>
      <c r="B59" s="26"/>
      <c r="C59" s="6">
        <v>0</v>
      </c>
      <c r="D59" s="26"/>
      <c r="E59" s="26"/>
      <c r="F59" s="26"/>
      <c r="G59" s="29"/>
    </row>
    <row r="60" spans="1:7" ht="20.25" customHeight="1" x14ac:dyDescent="0.25">
      <c r="A60" s="26" t="s">
        <v>34</v>
      </c>
      <c r="B60" s="26"/>
      <c r="C60" s="6">
        <v>604000</v>
      </c>
      <c r="D60" s="26" t="s">
        <v>21</v>
      </c>
      <c r="E60" s="26"/>
      <c r="F60" s="26"/>
      <c r="G60" s="7">
        <f>+C61-G58</f>
        <v>0</v>
      </c>
    </row>
    <row r="61" spans="1:7" ht="20.25" customHeight="1" x14ac:dyDescent="0.25">
      <c r="A61" s="26" t="s">
        <v>3</v>
      </c>
      <c r="B61" s="26"/>
      <c r="C61" s="6">
        <f>SUM(C58:C60)</f>
        <v>1330000</v>
      </c>
      <c r="D61" s="26" t="s">
        <v>1</v>
      </c>
      <c r="E61" s="26"/>
      <c r="F61" s="26"/>
      <c r="G61" s="7">
        <f>SUM(G58:G60)</f>
        <v>1330000</v>
      </c>
    </row>
    <row r="62" spans="1:7" ht="20.25" customHeight="1" x14ac:dyDescent="0.25">
      <c r="A62" s="27"/>
      <c r="B62" s="27"/>
      <c r="C62" s="27"/>
      <c r="D62" s="27"/>
      <c r="E62" s="27"/>
      <c r="F62" s="27"/>
      <c r="G62" s="27"/>
    </row>
    <row r="63" spans="1:7" ht="54" customHeight="1" x14ac:dyDescent="0.25">
      <c r="A63" s="1" t="s">
        <v>0</v>
      </c>
      <c r="B63" s="1" t="s">
        <v>33</v>
      </c>
      <c r="C63" s="1" t="s">
        <v>7</v>
      </c>
      <c r="D63" s="1" t="s">
        <v>19</v>
      </c>
      <c r="E63" s="1" t="s">
        <v>30</v>
      </c>
      <c r="F63" s="1" t="s">
        <v>92</v>
      </c>
      <c r="G63" s="1" t="s">
        <v>20</v>
      </c>
    </row>
    <row r="64" spans="1:7" ht="20.25" customHeight="1" x14ac:dyDescent="0.25">
      <c r="A64" s="30" t="s">
        <v>9</v>
      </c>
      <c r="B64" s="30"/>
      <c r="C64" s="30"/>
      <c r="D64" s="30"/>
      <c r="E64" s="30"/>
      <c r="F64" s="30"/>
      <c r="G64" s="30"/>
    </row>
    <row r="65" spans="1:7" ht="20.25" customHeight="1" x14ac:dyDescent="0.25">
      <c r="A65" s="30" t="s">
        <v>41</v>
      </c>
      <c r="B65" s="30"/>
      <c r="C65" s="30"/>
      <c r="D65" s="30"/>
      <c r="E65" s="30"/>
      <c r="F65" s="30"/>
      <c r="G65" s="30"/>
    </row>
    <row r="66" spans="1:7" ht="45.75" customHeight="1" x14ac:dyDescent="0.25">
      <c r="A66" s="3">
        <v>42</v>
      </c>
      <c r="B66" s="3" t="s">
        <v>9</v>
      </c>
      <c r="C66" s="14" t="s">
        <v>55</v>
      </c>
      <c r="D66" s="4">
        <v>8000</v>
      </c>
      <c r="E66" s="4">
        <f t="shared" ref="E66:E70" si="3">+D66</f>
        <v>8000</v>
      </c>
      <c r="F66" s="4">
        <f>+D66*9</f>
        <v>72000</v>
      </c>
      <c r="G66" s="4">
        <f t="shared" ref="G66:G70" si="4">+E66+F66</f>
        <v>80000</v>
      </c>
    </row>
    <row r="67" spans="1:7" ht="45.75" customHeight="1" x14ac:dyDescent="0.25">
      <c r="A67" s="3">
        <v>43</v>
      </c>
      <c r="B67" s="3" t="s">
        <v>9</v>
      </c>
      <c r="C67" s="14" t="s">
        <v>93</v>
      </c>
      <c r="D67" s="4">
        <v>6000</v>
      </c>
      <c r="E67" s="4">
        <f t="shared" si="3"/>
        <v>6000</v>
      </c>
      <c r="F67" s="4">
        <f t="shared" ref="F67:F74" si="5">+D67*9</f>
        <v>54000</v>
      </c>
      <c r="G67" s="4">
        <f t="shared" si="4"/>
        <v>60000</v>
      </c>
    </row>
    <row r="68" spans="1:7" ht="45.75" customHeight="1" x14ac:dyDescent="0.25">
      <c r="A68" s="3">
        <v>44</v>
      </c>
      <c r="B68" s="3" t="s">
        <v>9</v>
      </c>
      <c r="C68" s="14" t="s">
        <v>55</v>
      </c>
      <c r="D68" s="4">
        <v>7000</v>
      </c>
      <c r="E68" s="4">
        <f t="shared" si="3"/>
        <v>7000</v>
      </c>
      <c r="F68" s="4">
        <f t="shared" si="5"/>
        <v>63000</v>
      </c>
      <c r="G68" s="4">
        <f t="shared" si="4"/>
        <v>70000</v>
      </c>
    </row>
    <row r="69" spans="1:7" ht="45.75" customHeight="1" x14ac:dyDescent="0.25">
      <c r="A69" s="3">
        <v>45</v>
      </c>
      <c r="B69" s="3" t="s">
        <v>9</v>
      </c>
      <c r="C69" s="14" t="s">
        <v>81</v>
      </c>
      <c r="D69" s="4">
        <v>7000</v>
      </c>
      <c r="E69" s="4">
        <f t="shared" si="3"/>
        <v>7000</v>
      </c>
      <c r="F69" s="4">
        <f t="shared" si="5"/>
        <v>63000</v>
      </c>
      <c r="G69" s="4">
        <f t="shared" si="4"/>
        <v>70000</v>
      </c>
    </row>
    <row r="70" spans="1:7" ht="45.75" customHeight="1" x14ac:dyDescent="0.25">
      <c r="A70" s="3">
        <v>46</v>
      </c>
      <c r="B70" s="3" t="s">
        <v>9</v>
      </c>
      <c r="C70" s="14" t="s">
        <v>93</v>
      </c>
      <c r="D70" s="4">
        <v>7000</v>
      </c>
      <c r="E70" s="4">
        <f t="shared" si="3"/>
        <v>7000</v>
      </c>
      <c r="F70" s="4">
        <f t="shared" si="5"/>
        <v>63000</v>
      </c>
      <c r="G70" s="4">
        <f t="shared" si="4"/>
        <v>70000</v>
      </c>
    </row>
    <row r="71" spans="1:7" ht="45.75" customHeight="1" x14ac:dyDescent="0.25">
      <c r="A71" s="3">
        <v>47</v>
      </c>
      <c r="B71" s="3" t="s">
        <v>9</v>
      </c>
      <c r="C71" s="14" t="s">
        <v>55</v>
      </c>
      <c r="D71" s="4">
        <v>6000</v>
      </c>
      <c r="E71" s="4">
        <f t="shared" ref="E71:E74" si="6">+D71</f>
        <v>6000</v>
      </c>
      <c r="F71" s="4">
        <f t="shared" si="5"/>
        <v>54000</v>
      </c>
      <c r="G71" s="4">
        <f t="shared" ref="G71:G74" si="7">+E71+F71</f>
        <v>60000</v>
      </c>
    </row>
    <row r="72" spans="1:7" ht="45.75" customHeight="1" x14ac:dyDescent="0.25">
      <c r="A72" s="3">
        <v>48</v>
      </c>
      <c r="B72" s="3" t="s">
        <v>9</v>
      </c>
      <c r="C72" s="14" t="s">
        <v>93</v>
      </c>
      <c r="D72" s="4">
        <v>6000</v>
      </c>
      <c r="E72" s="4">
        <f t="shared" si="6"/>
        <v>6000</v>
      </c>
      <c r="F72" s="4">
        <f t="shared" si="5"/>
        <v>54000</v>
      </c>
      <c r="G72" s="4">
        <f t="shared" si="7"/>
        <v>60000</v>
      </c>
    </row>
    <row r="73" spans="1:7" ht="45.75" customHeight="1" x14ac:dyDescent="0.25">
      <c r="A73" s="3">
        <v>49</v>
      </c>
      <c r="B73" s="3" t="s">
        <v>9</v>
      </c>
      <c r="C73" s="14" t="s">
        <v>79</v>
      </c>
      <c r="D73" s="4">
        <v>10000</v>
      </c>
      <c r="E73" s="4">
        <f t="shared" si="6"/>
        <v>10000</v>
      </c>
      <c r="F73" s="4">
        <f t="shared" si="5"/>
        <v>90000</v>
      </c>
      <c r="G73" s="4">
        <f t="shared" si="7"/>
        <v>100000</v>
      </c>
    </row>
    <row r="74" spans="1:7" ht="45.75" customHeight="1" x14ac:dyDescent="0.25">
      <c r="A74" s="3">
        <v>50</v>
      </c>
      <c r="B74" s="3" t="s">
        <v>9</v>
      </c>
      <c r="C74" s="14" t="s">
        <v>63</v>
      </c>
      <c r="D74" s="4">
        <v>9000</v>
      </c>
      <c r="E74" s="4">
        <f t="shared" si="6"/>
        <v>9000</v>
      </c>
      <c r="F74" s="4">
        <f t="shared" si="5"/>
        <v>81000</v>
      </c>
      <c r="G74" s="4">
        <f t="shared" si="7"/>
        <v>90000</v>
      </c>
    </row>
    <row r="75" spans="1:7" ht="21" customHeight="1" x14ac:dyDescent="0.25">
      <c r="A75" s="28" t="s">
        <v>1</v>
      </c>
      <c r="B75" s="28"/>
      <c r="C75" s="28"/>
      <c r="D75" s="28"/>
      <c r="E75" s="28"/>
      <c r="F75" s="28"/>
      <c r="G75" s="5">
        <f>SUM(G66:G74)</f>
        <v>660000</v>
      </c>
    </row>
    <row r="76" spans="1:7" ht="20.25" customHeight="1" x14ac:dyDescent="0.25">
      <c r="A76" s="27"/>
      <c r="B76" s="27"/>
      <c r="C76" s="27"/>
      <c r="D76" s="27"/>
      <c r="E76" s="27"/>
      <c r="F76" s="27"/>
      <c r="G76" s="27"/>
    </row>
    <row r="77" spans="1:7" ht="20.25" customHeight="1" x14ac:dyDescent="0.25">
      <c r="A77" s="26" t="s">
        <v>22</v>
      </c>
      <c r="B77" s="26"/>
      <c r="C77" s="6">
        <v>660000</v>
      </c>
      <c r="D77" s="26" t="s">
        <v>27</v>
      </c>
      <c r="E77" s="26"/>
      <c r="F77" s="26"/>
      <c r="G77" s="29">
        <f>+G75</f>
        <v>660000</v>
      </c>
    </row>
    <row r="78" spans="1:7" ht="20.25" customHeight="1" x14ac:dyDescent="0.25">
      <c r="A78" s="26" t="s">
        <v>52</v>
      </c>
      <c r="B78" s="26"/>
      <c r="C78" s="6">
        <v>0</v>
      </c>
      <c r="D78" s="26"/>
      <c r="E78" s="26"/>
      <c r="F78" s="26"/>
      <c r="G78" s="29"/>
    </row>
    <row r="79" spans="1:7" ht="20.25" customHeight="1" x14ac:dyDescent="0.25">
      <c r="A79" s="26" t="s">
        <v>35</v>
      </c>
      <c r="B79" s="26"/>
      <c r="C79" s="6">
        <v>0</v>
      </c>
      <c r="D79" s="26" t="s">
        <v>21</v>
      </c>
      <c r="E79" s="26"/>
      <c r="F79" s="26"/>
      <c r="G79" s="7">
        <f>+C80-G77</f>
        <v>0</v>
      </c>
    </row>
    <row r="80" spans="1:7" ht="20.25" customHeight="1" x14ac:dyDescent="0.25">
      <c r="A80" s="26" t="s">
        <v>3</v>
      </c>
      <c r="B80" s="26"/>
      <c r="C80" s="6">
        <f>SUM(C77:C79)</f>
        <v>660000</v>
      </c>
      <c r="D80" s="26" t="s">
        <v>1</v>
      </c>
      <c r="E80" s="26"/>
      <c r="F80" s="26"/>
      <c r="G80" s="7">
        <f>SUM(G77:G79)</f>
        <v>660000</v>
      </c>
    </row>
    <row r="81" spans="1:7" ht="20.25" customHeight="1" x14ac:dyDescent="0.25">
      <c r="A81" s="27"/>
      <c r="B81" s="27"/>
      <c r="C81" s="27"/>
      <c r="D81" s="27"/>
      <c r="E81" s="27"/>
      <c r="F81" s="27"/>
      <c r="G81" s="27"/>
    </row>
    <row r="82" spans="1:7" ht="20.25" customHeight="1" x14ac:dyDescent="0.25">
      <c r="A82" s="30" t="s">
        <v>10</v>
      </c>
      <c r="B82" s="30"/>
      <c r="C82" s="30"/>
      <c r="D82" s="30"/>
      <c r="E82" s="30"/>
      <c r="F82" s="30"/>
      <c r="G82" s="30"/>
    </row>
    <row r="83" spans="1:7" ht="20.25" customHeight="1" x14ac:dyDescent="0.25">
      <c r="A83" s="30" t="s">
        <v>42</v>
      </c>
      <c r="B83" s="30"/>
      <c r="C83" s="30"/>
      <c r="D83" s="30"/>
      <c r="E83" s="30"/>
      <c r="F83" s="30"/>
      <c r="G83" s="30"/>
    </row>
    <row r="84" spans="1:7" ht="37.5" customHeight="1" x14ac:dyDescent="0.25">
      <c r="A84" s="3">
        <v>51</v>
      </c>
      <c r="B84" s="3" t="s">
        <v>10</v>
      </c>
      <c r="C84" s="14" t="s">
        <v>63</v>
      </c>
      <c r="D84" s="4">
        <v>8000</v>
      </c>
      <c r="E84" s="4">
        <f t="shared" ref="E84:E85" si="8">+D84</f>
        <v>8000</v>
      </c>
      <c r="F84" s="4">
        <f t="shared" ref="F84:F85" si="9">+D84*9</f>
        <v>72000</v>
      </c>
      <c r="G84" s="4">
        <f t="shared" ref="G84:G85" si="10">+E84+F84</f>
        <v>80000</v>
      </c>
    </row>
    <row r="85" spans="1:7" ht="37.5" customHeight="1" x14ac:dyDescent="0.25">
      <c r="A85" s="3">
        <v>52</v>
      </c>
      <c r="B85" s="3" t="s">
        <v>10</v>
      </c>
      <c r="C85" s="14" t="s">
        <v>81</v>
      </c>
      <c r="D85" s="4">
        <v>7000</v>
      </c>
      <c r="E85" s="4">
        <f t="shared" si="8"/>
        <v>7000</v>
      </c>
      <c r="F85" s="4">
        <f t="shared" si="9"/>
        <v>63000</v>
      </c>
      <c r="G85" s="4">
        <f t="shared" si="10"/>
        <v>70000</v>
      </c>
    </row>
    <row r="86" spans="1:7" ht="21" customHeight="1" x14ac:dyDescent="0.25">
      <c r="A86" s="28" t="s">
        <v>1</v>
      </c>
      <c r="B86" s="28"/>
      <c r="C86" s="28"/>
      <c r="D86" s="28"/>
      <c r="E86" s="28"/>
      <c r="F86" s="28"/>
      <c r="G86" s="5">
        <f>SUM(G84:G85)</f>
        <v>150000</v>
      </c>
    </row>
    <row r="87" spans="1:7" ht="27.75" customHeight="1" x14ac:dyDescent="0.25">
      <c r="A87" s="27"/>
      <c r="B87" s="27"/>
      <c r="C87" s="27"/>
      <c r="D87" s="27"/>
      <c r="E87" s="27"/>
      <c r="F87" s="27"/>
      <c r="G87" s="27"/>
    </row>
    <row r="88" spans="1:7" ht="20.25" customHeight="1" x14ac:dyDescent="0.25">
      <c r="A88" s="26" t="s">
        <v>22</v>
      </c>
      <c r="B88" s="26"/>
      <c r="C88" s="6">
        <v>150000</v>
      </c>
      <c r="D88" s="26" t="s">
        <v>27</v>
      </c>
      <c r="E88" s="26"/>
      <c r="F88" s="26"/>
      <c r="G88" s="29">
        <f>+G86</f>
        <v>150000</v>
      </c>
    </row>
    <row r="89" spans="1:7" ht="20.25" customHeight="1" x14ac:dyDescent="0.25">
      <c r="A89" s="26" t="s">
        <v>52</v>
      </c>
      <c r="B89" s="26"/>
      <c r="C89" s="6">
        <v>0</v>
      </c>
      <c r="D89" s="26"/>
      <c r="E89" s="26"/>
      <c r="F89" s="26"/>
      <c r="G89" s="29"/>
    </row>
    <row r="90" spans="1:7" ht="20.25" customHeight="1" x14ac:dyDescent="0.25">
      <c r="A90" s="26" t="s">
        <v>35</v>
      </c>
      <c r="B90" s="26"/>
      <c r="C90" s="6">
        <v>0</v>
      </c>
      <c r="D90" s="26" t="s">
        <v>21</v>
      </c>
      <c r="E90" s="26"/>
      <c r="F90" s="26"/>
      <c r="G90" s="7">
        <f>+C91-G88</f>
        <v>0</v>
      </c>
    </row>
    <row r="91" spans="1:7" ht="20.25" customHeight="1" x14ac:dyDescent="0.25">
      <c r="A91" s="26" t="s">
        <v>3</v>
      </c>
      <c r="B91" s="26"/>
      <c r="C91" s="6">
        <f>SUM(C88:C90)</f>
        <v>150000</v>
      </c>
      <c r="D91" s="26" t="s">
        <v>1</v>
      </c>
      <c r="E91" s="26"/>
      <c r="F91" s="26"/>
      <c r="G91" s="7">
        <f>SUM(G88:G90)</f>
        <v>150000</v>
      </c>
    </row>
    <row r="92" spans="1:7" ht="27.75" customHeight="1" x14ac:dyDescent="0.25">
      <c r="A92" s="27"/>
      <c r="B92" s="27"/>
      <c r="C92" s="27"/>
      <c r="D92" s="27"/>
      <c r="E92" s="27"/>
      <c r="F92" s="27"/>
      <c r="G92" s="27"/>
    </row>
    <row r="93" spans="1:7" ht="54" customHeight="1" x14ac:dyDescent="0.25">
      <c r="A93" s="1" t="s">
        <v>0</v>
      </c>
      <c r="B93" s="1" t="s">
        <v>33</v>
      </c>
      <c r="C93" s="1" t="s">
        <v>7</v>
      </c>
      <c r="D93" s="1" t="s">
        <v>19</v>
      </c>
      <c r="E93" s="1" t="s">
        <v>30</v>
      </c>
      <c r="F93" s="1" t="s">
        <v>96</v>
      </c>
      <c r="G93" s="1" t="s">
        <v>20</v>
      </c>
    </row>
    <row r="94" spans="1:7" ht="20.25" customHeight="1" x14ac:dyDescent="0.25">
      <c r="A94" s="30" t="s">
        <v>11</v>
      </c>
      <c r="B94" s="30"/>
      <c r="C94" s="30"/>
      <c r="D94" s="30"/>
      <c r="E94" s="30"/>
      <c r="F94" s="30"/>
      <c r="G94" s="30"/>
    </row>
    <row r="95" spans="1:7" ht="20.25" customHeight="1" x14ac:dyDescent="0.25">
      <c r="A95" s="30" t="s">
        <v>43</v>
      </c>
      <c r="B95" s="30"/>
      <c r="C95" s="30"/>
      <c r="D95" s="30"/>
      <c r="E95" s="30"/>
      <c r="F95" s="30"/>
      <c r="G95" s="30"/>
    </row>
    <row r="96" spans="1:7" ht="41.25" customHeight="1" x14ac:dyDescent="0.25">
      <c r="A96" s="3">
        <v>53</v>
      </c>
      <c r="B96" s="3" t="s">
        <v>11</v>
      </c>
      <c r="C96" s="14" t="s">
        <v>94</v>
      </c>
      <c r="D96" s="4">
        <v>10000</v>
      </c>
      <c r="E96" s="4">
        <f t="shared" ref="E96:E100" si="11">+D96</f>
        <v>10000</v>
      </c>
      <c r="F96" s="4">
        <f>+D96*8</f>
        <v>80000</v>
      </c>
      <c r="G96" s="4">
        <f t="shared" ref="G96:G100" si="12">+E96+F96</f>
        <v>90000</v>
      </c>
    </row>
    <row r="97" spans="1:7" ht="41.25" customHeight="1" x14ac:dyDescent="0.25">
      <c r="A97" s="3">
        <v>54</v>
      </c>
      <c r="B97" s="3" t="s">
        <v>11</v>
      </c>
      <c r="C97" s="14" t="s">
        <v>95</v>
      </c>
      <c r="D97" s="4">
        <v>8000</v>
      </c>
      <c r="E97" s="4">
        <f t="shared" si="11"/>
        <v>8000</v>
      </c>
      <c r="F97" s="4">
        <f t="shared" ref="F97:F100" si="13">+D97*8</f>
        <v>64000</v>
      </c>
      <c r="G97" s="4">
        <f t="shared" si="12"/>
        <v>72000</v>
      </c>
    </row>
    <row r="98" spans="1:7" ht="41.25" customHeight="1" x14ac:dyDescent="0.25">
      <c r="A98" s="3">
        <v>55</v>
      </c>
      <c r="B98" s="3" t="s">
        <v>11</v>
      </c>
      <c r="C98" s="14" t="s">
        <v>67</v>
      </c>
      <c r="D98" s="4">
        <v>7000</v>
      </c>
      <c r="E98" s="4">
        <f t="shared" ref="E98" si="14">+D98</f>
        <v>7000</v>
      </c>
      <c r="F98" s="4">
        <f t="shared" si="13"/>
        <v>56000</v>
      </c>
      <c r="G98" s="4">
        <f t="shared" ref="G98" si="15">+E98+F98</f>
        <v>63000</v>
      </c>
    </row>
    <row r="99" spans="1:7" ht="41.25" customHeight="1" x14ac:dyDescent="0.25">
      <c r="A99" s="3">
        <v>56</v>
      </c>
      <c r="B99" s="3" t="s">
        <v>11</v>
      </c>
      <c r="C99" s="14" t="s">
        <v>70</v>
      </c>
      <c r="D99" s="4">
        <v>7000</v>
      </c>
      <c r="E99" s="4">
        <f t="shared" si="11"/>
        <v>7000</v>
      </c>
      <c r="F99" s="4">
        <f t="shared" si="13"/>
        <v>56000</v>
      </c>
      <c r="G99" s="4">
        <f t="shared" si="12"/>
        <v>63000</v>
      </c>
    </row>
    <row r="100" spans="1:7" ht="41.25" customHeight="1" x14ac:dyDescent="0.25">
      <c r="A100" s="3">
        <v>57</v>
      </c>
      <c r="B100" s="3" t="s">
        <v>11</v>
      </c>
      <c r="C100" s="14" t="s">
        <v>70</v>
      </c>
      <c r="D100" s="4">
        <v>8000</v>
      </c>
      <c r="E100" s="4">
        <f t="shared" si="11"/>
        <v>8000</v>
      </c>
      <c r="F100" s="4">
        <f t="shared" si="13"/>
        <v>64000</v>
      </c>
      <c r="G100" s="4">
        <f t="shared" si="12"/>
        <v>72000</v>
      </c>
    </row>
    <row r="101" spans="1:7" ht="21" customHeight="1" x14ac:dyDescent="0.25">
      <c r="A101" s="28" t="s">
        <v>1</v>
      </c>
      <c r="B101" s="28"/>
      <c r="C101" s="28"/>
      <c r="D101" s="28"/>
      <c r="E101" s="28"/>
      <c r="F101" s="28"/>
      <c r="G101" s="5">
        <f>SUM(G96:G100)</f>
        <v>360000</v>
      </c>
    </row>
    <row r="102" spans="1:7" ht="22.5" customHeight="1" x14ac:dyDescent="0.25">
      <c r="A102" s="27"/>
      <c r="B102" s="27"/>
      <c r="C102" s="27"/>
      <c r="D102" s="27"/>
      <c r="E102" s="27"/>
      <c r="F102" s="27"/>
      <c r="G102" s="27"/>
    </row>
    <row r="103" spans="1:7" ht="22.5" customHeight="1" x14ac:dyDescent="0.25">
      <c r="A103" s="26" t="s">
        <v>22</v>
      </c>
      <c r="B103" s="26"/>
      <c r="C103" s="6">
        <v>360000</v>
      </c>
      <c r="D103" s="26" t="s">
        <v>27</v>
      </c>
      <c r="E103" s="26"/>
      <c r="F103" s="26"/>
      <c r="G103" s="29">
        <f>+G101</f>
        <v>360000</v>
      </c>
    </row>
    <row r="104" spans="1:7" ht="22.5" customHeight="1" x14ac:dyDescent="0.25">
      <c r="A104" s="26" t="s">
        <v>52</v>
      </c>
      <c r="B104" s="26"/>
      <c r="C104" s="6">
        <v>0</v>
      </c>
      <c r="D104" s="26"/>
      <c r="E104" s="26"/>
      <c r="F104" s="26"/>
      <c r="G104" s="29"/>
    </row>
    <row r="105" spans="1:7" ht="22.5" customHeight="1" x14ac:dyDescent="0.25">
      <c r="A105" s="26" t="s">
        <v>34</v>
      </c>
      <c r="B105" s="26"/>
      <c r="C105" s="6">
        <v>0</v>
      </c>
      <c r="D105" s="26" t="s">
        <v>21</v>
      </c>
      <c r="E105" s="26"/>
      <c r="F105" s="26"/>
      <c r="G105" s="7">
        <f>+C106-G103</f>
        <v>0</v>
      </c>
    </row>
    <row r="106" spans="1:7" ht="22.5" customHeight="1" x14ac:dyDescent="0.25">
      <c r="A106" s="26" t="s">
        <v>3</v>
      </c>
      <c r="B106" s="26"/>
      <c r="C106" s="6">
        <f>SUM(C103:C105)</f>
        <v>360000</v>
      </c>
      <c r="D106" s="26" t="s">
        <v>1</v>
      </c>
      <c r="E106" s="26"/>
      <c r="F106" s="26"/>
      <c r="G106" s="7">
        <f>SUM(G103:G105)</f>
        <v>360000</v>
      </c>
    </row>
    <row r="107" spans="1:7" ht="22.5" customHeight="1" x14ac:dyDescent="0.25">
      <c r="A107" s="27"/>
      <c r="B107" s="27"/>
      <c r="C107" s="27"/>
      <c r="D107" s="27"/>
      <c r="E107" s="27"/>
      <c r="F107" s="27"/>
      <c r="G107" s="27"/>
    </row>
    <row r="108" spans="1:7" ht="54" customHeight="1" x14ac:dyDescent="0.25">
      <c r="A108" s="1" t="s">
        <v>0</v>
      </c>
      <c r="B108" s="1" t="s">
        <v>33</v>
      </c>
      <c r="C108" s="1" t="s">
        <v>7</v>
      </c>
      <c r="D108" s="1" t="s">
        <v>19</v>
      </c>
      <c r="E108" s="1" t="s">
        <v>30</v>
      </c>
      <c r="F108" s="1" t="s">
        <v>92</v>
      </c>
      <c r="G108" s="1" t="s">
        <v>20</v>
      </c>
    </row>
    <row r="109" spans="1:7" ht="20.25" customHeight="1" x14ac:dyDescent="0.25">
      <c r="A109" s="30" t="s">
        <v>12</v>
      </c>
      <c r="B109" s="30"/>
      <c r="C109" s="30"/>
      <c r="D109" s="30"/>
      <c r="E109" s="30"/>
      <c r="F109" s="30"/>
      <c r="G109" s="30"/>
    </row>
    <row r="110" spans="1:7" ht="20.25" customHeight="1" x14ac:dyDescent="0.25">
      <c r="A110" s="30" t="s">
        <v>44</v>
      </c>
      <c r="B110" s="30"/>
      <c r="C110" s="30"/>
      <c r="D110" s="30"/>
      <c r="E110" s="30"/>
      <c r="F110" s="30"/>
      <c r="G110" s="30"/>
    </row>
    <row r="111" spans="1:7" ht="51.75" customHeight="1" x14ac:dyDescent="0.25">
      <c r="A111" s="3">
        <v>58</v>
      </c>
      <c r="B111" s="3" t="s">
        <v>12</v>
      </c>
      <c r="C111" s="14" t="s">
        <v>79</v>
      </c>
      <c r="D111" s="4">
        <v>8000</v>
      </c>
      <c r="E111" s="4">
        <f>+D111</f>
        <v>8000</v>
      </c>
      <c r="F111" s="4">
        <f>+D111*9</f>
        <v>72000</v>
      </c>
      <c r="G111" s="4">
        <f>+E111+F111</f>
        <v>80000</v>
      </c>
    </row>
    <row r="112" spans="1:7" ht="51.75" customHeight="1" x14ac:dyDescent="0.25">
      <c r="A112" s="3">
        <v>59</v>
      </c>
      <c r="B112" s="3" t="s">
        <v>12</v>
      </c>
      <c r="C112" s="14" t="s">
        <v>97</v>
      </c>
      <c r="D112" s="4">
        <v>7000</v>
      </c>
      <c r="E112" s="4">
        <f>+D112</f>
        <v>7000</v>
      </c>
      <c r="F112" s="4">
        <f>+D112*9</f>
        <v>63000</v>
      </c>
      <c r="G112" s="4">
        <f>+E112+F112</f>
        <v>70000</v>
      </c>
    </row>
    <row r="113" spans="1:7" ht="24.75" customHeight="1" x14ac:dyDescent="0.25">
      <c r="A113" s="28" t="s">
        <v>1</v>
      </c>
      <c r="B113" s="28"/>
      <c r="C113" s="28"/>
      <c r="D113" s="28"/>
      <c r="E113" s="28"/>
      <c r="F113" s="28"/>
      <c r="G113" s="5">
        <f>SUM(G111:G112)</f>
        <v>150000</v>
      </c>
    </row>
    <row r="114" spans="1:7" ht="22.5" customHeight="1" x14ac:dyDescent="0.25">
      <c r="A114" s="27"/>
      <c r="B114" s="27"/>
      <c r="C114" s="27"/>
      <c r="D114" s="27"/>
      <c r="E114" s="27"/>
      <c r="F114" s="27"/>
      <c r="G114" s="27"/>
    </row>
    <row r="115" spans="1:7" ht="22.5" customHeight="1" x14ac:dyDescent="0.25">
      <c r="A115" s="26" t="s">
        <v>22</v>
      </c>
      <c r="B115" s="26"/>
      <c r="C115" s="6">
        <v>150000</v>
      </c>
      <c r="D115" s="26" t="s">
        <v>27</v>
      </c>
      <c r="E115" s="26"/>
      <c r="F115" s="26"/>
      <c r="G115" s="29">
        <f>+G113</f>
        <v>150000</v>
      </c>
    </row>
    <row r="116" spans="1:7" ht="22.5" customHeight="1" x14ac:dyDescent="0.25">
      <c r="A116" s="26" t="s">
        <v>52</v>
      </c>
      <c r="B116" s="26"/>
      <c r="C116" s="6">
        <v>0</v>
      </c>
      <c r="D116" s="26"/>
      <c r="E116" s="26"/>
      <c r="F116" s="26"/>
      <c r="G116" s="29"/>
    </row>
    <row r="117" spans="1:7" ht="22.5" customHeight="1" x14ac:dyDescent="0.25">
      <c r="A117" s="26" t="s">
        <v>34</v>
      </c>
      <c r="B117" s="26"/>
      <c r="C117" s="6">
        <v>0</v>
      </c>
      <c r="D117" s="26" t="s">
        <v>21</v>
      </c>
      <c r="E117" s="26"/>
      <c r="F117" s="26"/>
      <c r="G117" s="7">
        <f>+C118-G115</f>
        <v>0</v>
      </c>
    </row>
    <row r="118" spans="1:7" ht="22.5" customHeight="1" x14ac:dyDescent="0.25">
      <c r="A118" s="26" t="s">
        <v>3</v>
      </c>
      <c r="B118" s="26"/>
      <c r="C118" s="6">
        <f>SUM(C115:C117)</f>
        <v>150000</v>
      </c>
      <c r="D118" s="26" t="s">
        <v>1</v>
      </c>
      <c r="E118" s="26"/>
      <c r="F118" s="26"/>
      <c r="G118" s="7">
        <f>SUM(G115:G117)</f>
        <v>150000</v>
      </c>
    </row>
    <row r="119" spans="1:7" ht="22.5" customHeight="1" x14ac:dyDescent="0.25">
      <c r="A119" s="27"/>
      <c r="B119" s="27"/>
      <c r="C119" s="27"/>
      <c r="D119" s="27"/>
      <c r="E119" s="27"/>
      <c r="F119" s="27"/>
      <c r="G119" s="27"/>
    </row>
    <row r="120" spans="1:7" ht="20.25" customHeight="1" x14ac:dyDescent="0.25">
      <c r="A120" s="30" t="s">
        <v>13</v>
      </c>
      <c r="B120" s="30"/>
      <c r="C120" s="30"/>
      <c r="D120" s="30"/>
      <c r="E120" s="30"/>
      <c r="F120" s="30"/>
      <c r="G120" s="30"/>
    </row>
    <row r="121" spans="1:7" ht="20.25" customHeight="1" x14ac:dyDescent="0.25">
      <c r="A121" s="30" t="s">
        <v>45</v>
      </c>
      <c r="B121" s="30"/>
      <c r="C121" s="30"/>
      <c r="D121" s="30"/>
      <c r="E121" s="30"/>
      <c r="F121" s="30"/>
      <c r="G121" s="30"/>
    </row>
    <row r="122" spans="1:7" ht="49.5" customHeight="1" x14ac:dyDescent="0.25">
      <c r="A122" s="3">
        <v>60</v>
      </c>
      <c r="B122" s="3" t="s">
        <v>13</v>
      </c>
      <c r="C122" s="14" t="s">
        <v>98</v>
      </c>
      <c r="D122" s="4">
        <v>7000</v>
      </c>
      <c r="E122" s="4">
        <f t="shared" ref="E122:E127" si="16">+D122</f>
        <v>7000</v>
      </c>
      <c r="F122" s="4">
        <f t="shared" ref="F122:F127" si="17">+D122*9</f>
        <v>63000</v>
      </c>
      <c r="G122" s="4">
        <f t="shared" ref="G122:G127" si="18">+E122+F122</f>
        <v>70000</v>
      </c>
    </row>
    <row r="123" spans="1:7" ht="54" customHeight="1" x14ac:dyDescent="0.25">
      <c r="A123" s="1" t="s">
        <v>0</v>
      </c>
      <c r="B123" s="1" t="s">
        <v>33</v>
      </c>
      <c r="C123" s="1" t="s">
        <v>7</v>
      </c>
      <c r="D123" s="1" t="s">
        <v>19</v>
      </c>
      <c r="E123" s="1" t="s">
        <v>30</v>
      </c>
      <c r="F123" s="1" t="s">
        <v>92</v>
      </c>
      <c r="G123" s="1" t="s">
        <v>20</v>
      </c>
    </row>
    <row r="124" spans="1:7" ht="49.5" customHeight="1" x14ac:dyDescent="0.25">
      <c r="A124" s="3">
        <v>61</v>
      </c>
      <c r="B124" s="3" t="s">
        <v>13</v>
      </c>
      <c r="C124" s="14" t="s">
        <v>62</v>
      </c>
      <c r="D124" s="4">
        <v>8000</v>
      </c>
      <c r="E124" s="4">
        <f t="shared" si="16"/>
        <v>8000</v>
      </c>
      <c r="F124" s="4">
        <f t="shared" si="17"/>
        <v>72000</v>
      </c>
      <c r="G124" s="4">
        <f t="shared" si="18"/>
        <v>80000</v>
      </c>
    </row>
    <row r="125" spans="1:7" ht="49.5" customHeight="1" x14ac:dyDescent="0.25">
      <c r="A125" s="3">
        <v>62</v>
      </c>
      <c r="B125" s="3" t="s">
        <v>13</v>
      </c>
      <c r="C125" s="14" t="s">
        <v>99</v>
      </c>
      <c r="D125" s="4">
        <v>8000</v>
      </c>
      <c r="E125" s="4">
        <f t="shared" si="16"/>
        <v>8000</v>
      </c>
      <c r="F125" s="4">
        <f t="shared" si="17"/>
        <v>72000</v>
      </c>
      <c r="G125" s="4">
        <f t="shared" si="18"/>
        <v>80000</v>
      </c>
    </row>
    <row r="126" spans="1:7" ht="49.5" customHeight="1" x14ac:dyDescent="0.25">
      <c r="A126" s="3">
        <v>63</v>
      </c>
      <c r="B126" s="3" t="s">
        <v>13</v>
      </c>
      <c r="C126" s="14" t="s">
        <v>81</v>
      </c>
      <c r="D126" s="4">
        <v>7000</v>
      </c>
      <c r="E126" s="4">
        <f t="shared" si="16"/>
        <v>7000</v>
      </c>
      <c r="F126" s="4">
        <f t="shared" si="17"/>
        <v>63000</v>
      </c>
      <c r="G126" s="4">
        <f t="shared" si="18"/>
        <v>70000</v>
      </c>
    </row>
    <row r="127" spans="1:7" ht="49.5" customHeight="1" x14ac:dyDescent="0.25">
      <c r="A127" s="3">
        <v>64</v>
      </c>
      <c r="B127" s="3" t="s">
        <v>13</v>
      </c>
      <c r="C127" s="14" t="s">
        <v>100</v>
      </c>
      <c r="D127" s="4">
        <v>6500</v>
      </c>
      <c r="E127" s="4">
        <f t="shared" si="16"/>
        <v>6500</v>
      </c>
      <c r="F127" s="4">
        <f t="shared" si="17"/>
        <v>58500</v>
      </c>
      <c r="G127" s="4">
        <f t="shared" si="18"/>
        <v>65000</v>
      </c>
    </row>
    <row r="128" spans="1:7" ht="21" customHeight="1" x14ac:dyDescent="0.25">
      <c r="A128" s="28" t="s">
        <v>1</v>
      </c>
      <c r="B128" s="28"/>
      <c r="C128" s="28"/>
      <c r="D128" s="28"/>
      <c r="E128" s="28"/>
      <c r="F128" s="28"/>
      <c r="G128" s="5">
        <f>SUM(G122:G127)</f>
        <v>365000</v>
      </c>
    </row>
    <row r="129" spans="1:7" ht="20.25" customHeight="1" x14ac:dyDescent="0.25">
      <c r="A129" s="27"/>
      <c r="B129" s="27"/>
      <c r="C129" s="27"/>
      <c r="D129" s="27"/>
      <c r="E129" s="27"/>
      <c r="F129" s="27"/>
      <c r="G129" s="27"/>
    </row>
    <row r="130" spans="1:7" ht="22.5" customHeight="1" x14ac:dyDescent="0.25">
      <c r="A130" s="26" t="s">
        <v>22</v>
      </c>
      <c r="B130" s="26"/>
      <c r="C130" s="6">
        <v>365000</v>
      </c>
      <c r="D130" s="26" t="s">
        <v>27</v>
      </c>
      <c r="E130" s="26"/>
      <c r="F130" s="26"/>
      <c r="G130" s="29">
        <f>+G128</f>
        <v>365000</v>
      </c>
    </row>
    <row r="131" spans="1:7" ht="22.5" customHeight="1" x14ac:dyDescent="0.25">
      <c r="A131" s="26" t="s">
        <v>52</v>
      </c>
      <c r="B131" s="26"/>
      <c r="C131" s="6">
        <v>0</v>
      </c>
      <c r="D131" s="26"/>
      <c r="E131" s="26"/>
      <c r="F131" s="26"/>
      <c r="G131" s="29"/>
    </row>
    <row r="132" spans="1:7" ht="22.5" customHeight="1" x14ac:dyDescent="0.25">
      <c r="A132" s="26" t="s">
        <v>34</v>
      </c>
      <c r="B132" s="26"/>
      <c r="C132" s="6">
        <v>0</v>
      </c>
      <c r="D132" s="26" t="s">
        <v>21</v>
      </c>
      <c r="E132" s="26"/>
      <c r="F132" s="26"/>
      <c r="G132" s="7">
        <f>+C133-G130</f>
        <v>0</v>
      </c>
    </row>
    <row r="133" spans="1:7" ht="22.5" customHeight="1" x14ac:dyDescent="0.25">
      <c r="A133" s="26" t="s">
        <v>3</v>
      </c>
      <c r="B133" s="26"/>
      <c r="C133" s="6">
        <f>SUM(C130:C132)</f>
        <v>365000</v>
      </c>
      <c r="D133" s="26" t="s">
        <v>1</v>
      </c>
      <c r="E133" s="26"/>
      <c r="F133" s="26"/>
      <c r="G133" s="7">
        <f>SUM(G130:G132)</f>
        <v>365000</v>
      </c>
    </row>
    <row r="134" spans="1:7" ht="20.25" customHeight="1" x14ac:dyDescent="0.25">
      <c r="A134" s="27"/>
      <c r="B134" s="27"/>
      <c r="C134" s="27"/>
      <c r="D134" s="27"/>
      <c r="E134" s="27"/>
      <c r="F134" s="27"/>
      <c r="G134" s="27"/>
    </row>
    <row r="135" spans="1:7" ht="20.25" customHeight="1" x14ac:dyDescent="0.25">
      <c r="A135" s="30" t="s">
        <v>25</v>
      </c>
      <c r="B135" s="30"/>
      <c r="C135" s="30"/>
      <c r="D135" s="30"/>
      <c r="E135" s="30"/>
      <c r="F135" s="30"/>
      <c r="G135" s="30"/>
    </row>
    <row r="136" spans="1:7" ht="20.25" customHeight="1" x14ac:dyDescent="0.25">
      <c r="A136" s="30" t="s">
        <v>28</v>
      </c>
      <c r="B136" s="30"/>
      <c r="C136" s="30"/>
      <c r="D136" s="30"/>
      <c r="E136" s="30"/>
      <c r="F136" s="30"/>
      <c r="G136" s="30"/>
    </row>
    <row r="137" spans="1:7" ht="20.25" customHeight="1" x14ac:dyDescent="0.25">
      <c r="A137" s="28" t="s">
        <v>1</v>
      </c>
      <c r="B137" s="28"/>
      <c r="C137" s="28"/>
      <c r="D137" s="28"/>
      <c r="E137" s="28"/>
      <c r="F137" s="28"/>
      <c r="G137" s="5">
        <v>0</v>
      </c>
    </row>
    <row r="138" spans="1:7" ht="20.25" customHeight="1" x14ac:dyDescent="0.25">
      <c r="A138" s="27"/>
      <c r="B138" s="27"/>
      <c r="C138" s="27"/>
      <c r="D138" s="27"/>
      <c r="E138" s="27"/>
      <c r="F138" s="27"/>
      <c r="G138" s="27"/>
    </row>
    <row r="139" spans="1:7" ht="22.5" customHeight="1" x14ac:dyDescent="0.25">
      <c r="A139" s="26" t="s">
        <v>22</v>
      </c>
      <c r="B139" s="26"/>
      <c r="C139" s="6">
        <v>0</v>
      </c>
      <c r="D139" s="26" t="s">
        <v>27</v>
      </c>
      <c r="E139" s="26"/>
      <c r="F139" s="26"/>
      <c r="G139" s="29">
        <f>+G137</f>
        <v>0</v>
      </c>
    </row>
    <row r="140" spans="1:7" ht="22.5" customHeight="1" x14ac:dyDescent="0.25">
      <c r="A140" s="26" t="s">
        <v>52</v>
      </c>
      <c r="B140" s="26"/>
      <c r="C140" s="6">
        <v>0</v>
      </c>
      <c r="D140" s="26"/>
      <c r="E140" s="26"/>
      <c r="F140" s="26"/>
      <c r="G140" s="29"/>
    </row>
    <row r="141" spans="1:7" ht="22.5" customHeight="1" x14ac:dyDescent="0.25">
      <c r="A141" s="26" t="s">
        <v>35</v>
      </c>
      <c r="B141" s="26"/>
      <c r="C141" s="6">
        <v>0</v>
      </c>
      <c r="D141" s="26" t="s">
        <v>21</v>
      </c>
      <c r="E141" s="26"/>
      <c r="F141" s="26"/>
      <c r="G141" s="7">
        <f>+C142-G139</f>
        <v>0</v>
      </c>
    </row>
    <row r="142" spans="1:7" ht="22.5" customHeight="1" x14ac:dyDescent="0.25">
      <c r="A142" s="26" t="s">
        <v>3</v>
      </c>
      <c r="B142" s="26"/>
      <c r="C142" s="6">
        <f>SUM(C139:C141)</f>
        <v>0</v>
      </c>
      <c r="D142" s="26" t="s">
        <v>1</v>
      </c>
      <c r="E142" s="26"/>
      <c r="F142" s="26"/>
      <c r="G142" s="7">
        <f>SUM(G139:G141)</f>
        <v>0</v>
      </c>
    </row>
    <row r="143" spans="1:7" ht="20.25" customHeight="1" x14ac:dyDescent="0.25">
      <c r="A143" s="27"/>
      <c r="B143" s="27"/>
      <c r="C143" s="27"/>
      <c r="D143" s="27"/>
      <c r="E143" s="27"/>
      <c r="F143" s="27"/>
      <c r="G143" s="27"/>
    </row>
    <row r="144" spans="1:7" ht="20.25" customHeight="1" x14ac:dyDescent="0.25">
      <c r="A144" s="30" t="s">
        <v>14</v>
      </c>
      <c r="B144" s="30"/>
      <c r="C144" s="30"/>
      <c r="D144" s="30"/>
      <c r="E144" s="30"/>
      <c r="F144" s="30"/>
      <c r="G144" s="30"/>
    </row>
    <row r="145" spans="1:7" ht="20.25" customHeight="1" x14ac:dyDescent="0.25">
      <c r="A145" s="30" t="s">
        <v>46</v>
      </c>
      <c r="B145" s="30"/>
      <c r="C145" s="30"/>
      <c r="D145" s="30"/>
      <c r="E145" s="30"/>
      <c r="F145" s="30"/>
      <c r="G145" s="30"/>
    </row>
    <row r="146" spans="1:7" ht="43.5" customHeight="1" x14ac:dyDescent="0.25">
      <c r="A146" s="3">
        <v>65</v>
      </c>
      <c r="B146" s="3" t="s">
        <v>14</v>
      </c>
      <c r="C146" s="14" t="s">
        <v>70</v>
      </c>
      <c r="D146" s="4">
        <v>6500</v>
      </c>
      <c r="E146" s="4">
        <f t="shared" ref="E146:E154" si="19">+D146</f>
        <v>6500</v>
      </c>
      <c r="F146" s="4">
        <f t="shared" ref="F146:F154" si="20">+D146*9</f>
        <v>58500</v>
      </c>
      <c r="G146" s="4">
        <f t="shared" ref="G146:G154" si="21">+E146+F146</f>
        <v>65000</v>
      </c>
    </row>
    <row r="147" spans="1:7" ht="43.5" customHeight="1" x14ac:dyDescent="0.25">
      <c r="A147" s="3">
        <v>66</v>
      </c>
      <c r="B147" s="3" t="s">
        <v>14</v>
      </c>
      <c r="C147" s="14" t="s">
        <v>70</v>
      </c>
      <c r="D147" s="4">
        <v>7000</v>
      </c>
      <c r="E147" s="4">
        <f t="shared" si="19"/>
        <v>7000</v>
      </c>
      <c r="F147" s="4">
        <f t="shared" si="20"/>
        <v>63000</v>
      </c>
      <c r="G147" s="4">
        <f t="shared" si="21"/>
        <v>70000</v>
      </c>
    </row>
    <row r="148" spans="1:7" ht="43.5" customHeight="1" x14ac:dyDescent="0.25">
      <c r="A148" s="3">
        <v>67</v>
      </c>
      <c r="B148" s="3" t="s">
        <v>14</v>
      </c>
      <c r="C148" s="14" t="s">
        <v>70</v>
      </c>
      <c r="D148" s="4">
        <v>6500</v>
      </c>
      <c r="E148" s="4">
        <f t="shared" si="19"/>
        <v>6500</v>
      </c>
      <c r="F148" s="4">
        <f t="shared" si="20"/>
        <v>58500</v>
      </c>
      <c r="G148" s="4">
        <f t="shared" si="21"/>
        <v>65000</v>
      </c>
    </row>
    <row r="149" spans="1:7" ht="43.5" customHeight="1" x14ac:dyDescent="0.25">
      <c r="A149" s="3">
        <v>68</v>
      </c>
      <c r="B149" s="3" t="s">
        <v>14</v>
      </c>
      <c r="C149" s="14" t="s">
        <v>81</v>
      </c>
      <c r="D149" s="4">
        <v>7000</v>
      </c>
      <c r="E149" s="4">
        <f t="shared" si="19"/>
        <v>7000</v>
      </c>
      <c r="F149" s="4">
        <f t="shared" si="20"/>
        <v>63000</v>
      </c>
      <c r="G149" s="4">
        <f t="shared" ref="G149:G151" si="22">+E149+F149</f>
        <v>70000</v>
      </c>
    </row>
    <row r="150" spans="1:7" ht="43.5" customHeight="1" x14ac:dyDescent="0.25">
      <c r="A150" s="3">
        <v>69</v>
      </c>
      <c r="B150" s="3" t="s">
        <v>14</v>
      </c>
      <c r="C150" s="14" t="s">
        <v>101</v>
      </c>
      <c r="D150" s="4">
        <v>6000</v>
      </c>
      <c r="E150" s="4">
        <f t="shared" si="19"/>
        <v>6000</v>
      </c>
      <c r="F150" s="4">
        <f t="shared" si="20"/>
        <v>54000</v>
      </c>
      <c r="G150" s="4">
        <f t="shared" si="22"/>
        <v>60000</v>
      </c>
    </row>
    <row r="151" spans="1:7" ht="43.5" customHeight="1" x14ac:dyDescent="0.25">
      <c r="A151" s="3">
        <v>70</v>
      </c>
      <c r="B151" s="3" t="s">
        <v>14</v>
      </c>
      <c r="C151" s="14" t="s">
        <v>102</v>
      </c>
      <c r="D151" s="4">
        <v>8000</v>
      </c>
      <c r="E151" s="4">
        <f t="shared" si="19"/>
        <v>8000</v>
      </c>
      <c r="F151" s="4">
        <f t="shared" si="20"/>
        <v>72000</v>
      </c>
      <c r="G151" s="4">
        <f t="shared" si="22"/>
        <v>80000</v>
      </c>
    </row>
    <row r="152" spans="1:7" ht="54" customHeight="1" x14ac:dyDescent="0.25">
      <c r="A152" s="1" t="s">
        <v>0</v>
      </c>
      <c r="B152" s="1" t="s">
        <v>33</v>
      </c>
      <c r="C152" s="1" t="s">
        <v>7</v>
      </c>
      <c r="D152" s="1" t="s">
        <v>19</v>
      </c>
      <c r="E152" s="1" t="s">
        <v>30</v>
      </c>
      <c r="F152" s="1" t="s">
        <v>92</v>
      </c>
      <c r="G152" s="1" t="s">
        <v>20</v>
      </c>
    </row>
    <row r="153" spans="1:7" ht="43.5" customHeight="1" x14ac:dyDescent="0.25">
      <c r="A153" s="3">
        <v>71</v>
      </c>
      <c r="B153" s="3" t="s">
        <v>14</v>
      </c>
      <c r="C153" s="14" t="s">
        <v>103</v>
      </c>
      <c r="D153" s="4">
        <v>6500</v>
      </c>
      <c r="E153" s="4">
        <f t="shared" si="19"/>
        <v>6500</v>
      </c>
      <c r="F153" s="4">
        <f t="shared" si="20"/>
        <v>58500</v>
      </c>
      <c r="G153" s="4">
        <f t="shared" si="21"/>
        <v>65000</v>
      </c>
    </row>
    <row r="154" spans="1:7" ht="43.5" customHeight="1" x14ac:dyDescent="0.25">
      <c r="A154" s="3">
        <v>72</v>
      </c>
      <c r="B154" s="3" t="s">
        <v>14</v>
      </c>
      <c r="C154" s="14" t="s">
        <v>69</v>
      </c>
      <c r="D154" s="4">
        <v>6000</v>
      </c>
      <c r="E154" s="4">
        <f t="shared" si="19"/>
        <v>6000</v>
      </c>
      <c r="F154" s="4">
        <f t="shared" si="20"/>
        <v>54000</v>
      </c>
      <c r="G154" s="4">
        <f t="shared" si="21"/>
        <v>60000</v>
      </c>
    </row>
    <row r="155" spans="1:7" ht="21" customHeight="1" x14ac:dyDescent="0.25">
      <c r="A155" s="28" t="s">
        <v>1</v>
      </c>
      <c r="B155" s="28"/>
      <c r="C155" s="28"/>
      <c r="D155" s="28"/>
      <c r="E155" s="28"/>
      <c r="F155" s="28"/>
      <c r="G155" s="5">
        <f>SUM(G146:G154)</f>
        <v>535000</v>
      </c>
    </row>
    <row r="156" spans="1:7" ht="20.25" customHeight="1" x14ac:dyDescent="0.25">
      <c r="A156" s="27"/>
      <c r="B156" s="27"/>
      <c r="C156" s="27"/>
      <c r="D156" s="27"/>
      <c r="E156" s="27"/>
      <c r="F156" s="27"/>
      <c r="G156" s="27"/>
    </row>
    <row r="157" spans="1:7" ht="20.25" customHeight="1" x14ac:dyDescent="0.25">
      <c r="A157" s="26" t="s">
        <v>22</v>
      </c>
      <c r="B157" s="26"/>
      <c r="C157" s="6">
        <v>537000</v>
      </c>
      <c r="D157" s="26" t="s">
        <v>27</v>
      </c>
      <c r="E157" s="26"/>
      <c r="F157" s="26"/>
      <c r="G157" s="29">
        <f>+G155</f>
        <v>535000</v>
      </c>
    </row>
    <row r="158" spans="1:7" ht="20.25" customHeight="1" x14ac:dyDescent="0.25">
      <c r="A158" s="26" t="s">
        <v>128</v>
      </c>
      <c r="B158" s="26"/>
      <c r="C158" s="6">
        <v>78000</v>
      </c>
      <c r="D158" s="26"/>
      <c r="E158" s="26"/>
      <c r="F158" s="26"/>
      <c r="G158" s="29"/>
    </row>
    <row r="159" spans="1:7" ht="20.25" customHeight="1" x14ac:dyDescent="0.25">
      <c r="A159" s="26" t="s">
        <v>35</v>
      </c>
      <c r="B159" s="26"/>
      <c r="C159" s="6">
        <v>0</v>
      </c>
      <c r="D159" s="26" t="s">
        <v>21</v>
      </c>
      <c r="E159" s="26"/>
      <c r="F159" s="26"/>
      <c r="G159" s="7">
        <f>+C160-G157</f>
        <v>80000</v>
      </c>
    </row>
    <row r="160" spans="1:7" ht="20.25" customHeight="1" x14ac:dyDescent="0.25">
      <c r="A160" s="26" t="s">
        <v>3</v>
      </c>
      <c r="B160" s="26"/>
      <c r="C160" s="6">
        <f>SUM(C157:C159)</f>
        <v>615000</v>
      </c>
      <c r="D160" s="26" t="s">
        <v>1</v>
      </c>
      <c r="E160" s="26"/>
      <c r="F160" s="26"/>
      <c r="G160" s="7">
        <f>SUM(G157:G159)</f>
        <v>615000</v>
      </c>
    </row>
    <row r="161" spans="1:7" ht="20.25" customHeight="1" x14ac:dyDescent="0.25">
      <c r="A161" s="27"/>
      <c r="B161" s="27"/>
      <c r="C161" s="27"/>
      <c r="D161" s="27"/>
      <c r="E161" s="27"/>
      <c r="F161" s="27"/>
      <c r="G161" s="27"/>
    </row>
    <row r="162" spans="1:7" ht="20.25" customHeight="1" x14ac:dyDescent="0.25">
      <c r="A162" s="30" t="s">
        <v>23</v>
      </c>
      <c r="B162" s="30"/>
      <c r="C162" s="30"/>
      <c r="D162" s="30"/>
      <c r="E162" s="30"/>
      <c r="F162" s="30"/>
      <c r="G162" s="30"/>
    </row>
    <row r="163" spans="1:7" ht="20.25" customHeight="1" x14ac:dyDescent="0.25">
      <c r="A163" s="30" t="s">
        <v>29</v>
      </c>
      <c r="B163" s="30"/>
      <c r="C163" s="30"/>
      <c r="D163" s="30"/>
      <c r="E163" s="30"/>
      <c r="F163" s="30"/>
      <c r="G163" s="30"/>
    </row>
    <row r="164" spans="1:7" ht="33" customHeight="1" x14ac:dyDescent="0.25">
      <c r="A164" s="3"/>
      <c r="B164" s="14"/>
      <c r="C164" s="14"/>
      <c r="D164" s="4"/>
      <c r="E164" s="4">
        <f>+D164</f>
        <v>0</v>
      </c>
      <c r="F164" s="4">
        <f>+D164*5</f>
        <v>0</v>
      </c>
      <c r="G164" s="4">
        <f>+E164+F164</f>
        <v>0</v>
      </c>
    </row>
    <row r="165" spans="1:7" ht="21" customHeight="1" x14ac:dyDescent="0.25">
      <c r="A165" s="28" t="s">
        <v>1</v>
      </c>
      <c r="B165" s="28"/>
      <c r="C165" s="28"/>
      <c r="D165" s="28"/>
      <c r="E165" s="28"/>
      <c r="F165" s="28"/>
      <c r="G165" s="5">
        <f>SUM(G164:G164)</f>
        <v>0</v>
      </c>
    </row>
    <row r="166" spans="1:7" ht="20.25" customHeight="1" x14ac:dyDescent="0.25">
      <c r="A166" s="27"/>
      <c r="B166" s="27"/>
      <c r="C166" s="27"/>
      <c r="D166" s="27"/>
      <c r="E166" s="27"/>
      <c r="F166" s="27"/>
      <c r="G166" s="27"/>
    </row>
    <row r="167" spans="1:7" ht="20.25" customHeight="1" x14ac:dyDescent="0.25">
      <c r="A167" s="26" t="s">
        <v>22</v>
      </c>
      <c r="B167" s="26"/>
      <c r="C167" s="6">
        <v>0</v>
      </c>
      <c r="D167" s="26" t="s">
        <v>27</v>
      </c>
      <c r="E167" s="26"/>
      <c r="F167" s="26"/>
      <c r="G167" s="29">
        <f>+G165</f>
        <v>0</v>
      </c>
    </row>
    <row r="168" spans="1:7" ht="20.25" customHeight="1" x14ac:dyDescent="0.25">
      <c r="A168" s="26" t="s">
        <v>52</v>
      </c>
      <c r="B168" s="26"/>
      <c r="C168" s="6">
        <v>0</v>
      </c>
      <c r="D168" s="26"/>
      <c r="E168" s="26"/>
      <c r="F168" s="26"/>
      <c r="G168" s="29"/>
    </row>
    <row r="169" spans="1:7" ht="20.25" customHeight="1" x14ac:dyDescent="0.25">
      <c r="A169" s="26" t="s">
        <v>34</v>
      </c>
      <c r="B169" s="26"/>
      <c r="C169" s="6">
        <v>0</v>
      </c>
      <c r="D169" s="26" t="s">
        <v>21</v>
      </c>
      <c r="E169" s="26"/>
      <c r="F169" s="26"/>
      <c r="G169" s="7">
        <f>+C170-G167</f>
        <v>0</v>
      </c>
    </row>
    <row r="170" spans="1:7" ht="20.25" customHeight="1" x14ac:dyDescent="0.25">
      <c r="A170" s="26" t="s">
        <v>3</v>
      </c>
      <c r="B170" s="26"/>
      <c r="C170" s="6">
        <f>SUM(C167+C169)</f>
        <v>0</v>
      </c>
      <c r="D170" s="26" t="s">
        <v>1</v>
      </c>
      <c r="E170" s="26"/>
      <c r="F170" s="26"/>
      <c r="G170" s="7">
        <f>SUM(G167:G169)</f>
        <v>0</v>
      </c>
    </row>
    <row r="171" spans="1:7" ht="20.25" customHeight="1" x14ac:dyDescent="0.25">
      <c r="A171" s="27"/>
      <c r="B171" s="27"/>
      <c r="C171" s="27"/>
      <c r="D171" s="27"/>
      <c r="E171" s="27"/>
      <c r="F171" s="27"/>
      <c r="G171" s="27"/>
    </row>
    <row r="172" spans="1:7" ht="20.25" customHeight="1" x14ac:dyDescent="0.25">
      <c r="A172" s="30" t="s">
        <v>24</v>
      </c>
      <c r="B172" s="30"/>
      <c r="C172" s="30"/>
      <c r="D172" s="30"/>
      <c r="E172" s="30"/>
      <c r="F172" s="30"/>
      <c r="G172" s="30"/>
    </row>
    <row r="173" spans="1:7" ht="20.25" customHeight="1" x14ac:dyDescent="0.25">
      <c r="A173" s="30" t="s">
        <v>47</v>
      </c>
      <c r="B173" s="30"/>
      <c r="C173" s="30"/>
      <c r="D173" s="30"/>
      <c r="E173" s="30"/>
      <c r="F173" s="30"/>
      <c r="G173" s="30"/>
    </row>
    <row r="174" spans="1:7" ht="33" customHeight="1" x14ac:dyDescent="0.25">
      <c r="A174" s="3">
        <v>73</v>
      </c>
      <c r="B174" s="3" t="s">
        <v>24</v>
      </c>
      <c r="C174" s="14" t="s">
        <v>101</v>
      </c>
      <c r="D174" s="4">
        <v>8000</v>
      </c>
      <c r="E174" s="4">
        <f t="shared" ref="E174:E219" si="23">+D174</f>
        <v>8000</v>
      </c>
      <c r="F174" s="4">
        <f t="shared" ref="F174:F219" si="24">+D174*9</f>
        <v>72000</v>
      </c>
      <c r="G174" s="4">
        <f t="shared" ref="G174:G219" si="25">+E174+F174</f>
        <v>80000</v>
      </c>
    </row>
    <row r="175" spans="1:7" ht="37.5" customHeight="1" x14ac:dyDescent="0.25">
      <c r="A175" s="3">
        <v>74</v>
      </c>
      <c r="B175" s="3" t="s">
        <v>24</v>
      </c>
      <c r="C175" s="14" t="s">
        <v>104</v>
      </c>
      <c r="D175" s="4">
        <v>6000</v>
      </c>
      <c r="E175" s="4">
        <f t="shared" si="23"/>
        <v>6000</v>
      </c>
      <c r="F175" s="4">
        <f t="shared" si="24"/>
        <v>54000</v>
      </c>
      <c r="G175" s="4">
        <f t="shared" si="25"/>
        <v>60000</v>
      </c>
    </row>
    <row r="176" spans="1:7" ht="37.5" customHeight="1" x14ac:dyDescent="0.25">
      <c r="A176" s="3">
        <v>75</v>
      </c>
      <c r="B176" s="3" t="s">
        <v>24</v>
      </c>
      <c r="C176" s="14" t="s">
        <v>81</v>
      </c>
      <c r="D176" s="4">
        <v>7000</v>
      </c>
      <c r="E176" s="4">
        <f t="shared" si="23"/>
        <v>7000</v>
      </c>
      <c r="F176" s="4">
        <f t="shared" si="24"/>
        <v>63000</v>
      </c>
      <c r="G176" s="4">
        <f t="shared" si="25"/>
        <v>70000</v>
      </c>
    </row>
    <row r="177" spans="1:7" ht="37.5" customHeight="1" x14ac:dyDescent="0.25">
      <c r="A177" s="3">
        <v>76</v>
      </c>
      <c r="B177" s="3" t="s">
        <v>24</v>
      </c>
      <c r="C177" s="14" t="s">
        <v>105</v>
      </c>
      <c r="D177" s="4">
        <v>5000</v>
      </c>
      <c r="E177" s="4">
        <f t="shared" si="23"/>
        <v>5000</v>
      </c>
      <c r="F177" s="4">
        <f t="shared" si="24"/>
        <v>45000</v>
      </c>
      <c r="G177" s="4">
        <f t="shared" si="25"/>
        <v>50000</v>
      </c>
    </row>
    <row r="178" spans="1:7" ht="37.5" customHeight="1" x14ac:dyDescent="0.25">
      <c r="A178" s="3">
        <v>77</v>
      </c>
      <c r="B178" s="3" t="s">
        <v>24</v>
      </c>
      <c r="C178" s="14" t="s">
        <v>106</v>
      </c>
      <c r="D178" s="4">
        <v>9000</v>
      </c>
      <c r="E178" s="4">
        <f t="shared" si="23"/>
        <v>9000</v>
      </c>
      <c r="F178" s="4">
        <f t="shared" si="24"/>
        <v>81000</v>
      </c>
      <c r="G178" s="4">
        <f t="shared" si="25"/>
        <v>90000</v>
      </c>
    </row>
    <row r="179" spans="1:7" ht="37.5" customHeight="1" x14ac:dyDescent="0.25">
      <c r="A179" s="3">
        <v>78</v>
      </c>
      <c r="B179" s="3" t="s">
        <v>24</v>
      </c>
      <c r="C179" s="14" t="s">
        <v>70</v>
      </c>
      <c r="D179" s="4">
        <v>6000</v>
      </c>
      <c r="E179" s="4">
        <f t="shared" si="23"/>
        <v>6000</v>
      </c>
      <c r="F179" s="4">
        <f t="shared" si="24"/>
        <v>54000</v>
      </c>
      <c r="G179" s="4">
        <f t="shared" si="25"/>
        <v>60000</v>
      </c>
    </row>
    <row r="180" spans="1:7" ht="37.5" customHeight="1" x14ac:dyDescent="0.25">
      <c r="A180" s="3">
        <v>79</v>
      </c>
      <c r="B180" s="3" t="s">
        <v>24</v>
      </c>
      <c r="C180" s="14" t="s">
        <v>107</v>
      </c>
      <c r="D180" s="4">
        <v>8000</v>
      </c>
      <c r="E180" s="4">
        <f t="shared" si="23"/>
        <v>8000</v>
      </c>
      <c r="F180" s="4">
        <f t="shared" si="24"/>
        <v>72000</v>
      </c>
      <c r="G180" s="4">
        <f t="shared" si="25"/>
        <v>80000</v>
      </c>
    </row>
    <row r="181" spans="1:7" ht="37.5" customHeight="1" x14ac:dyDescent="0.25">
      <c r="A181" s="3">
        <v>80</v>
      </c>
      <c r="B181" s="3" t="s">
        <v>24</v>
      </c>
      <c r="C181" s="14" t="s">
        <v>108</v>
      </c>
      <c r="D181" s="4">
        <v>8000</v>
      </c>
      <c r="E181" s="4">
        <f t="shared" si="23"/>
        <v>8000</v>
      </c>
      <c r="F181" s="4">
        <f t="shared" si="24"/>
        <v>72000</v>
      </c>
      <c r="G181" s="4">
        <f t="shared" si="25"/>
        <v>80000</v>
      </c>
    </row>
    <row r="182" spans="1:7" ht="37.5" customHeight="1" x14ac:dyDescent="0.25">
      <c r="A182" s="3">
        <v>81</v>
      </c>
      <c r="B182" s="3" t="s">
        <v>24</v>
      </c>
      <c r="C182" s="14" t="s">
        <v>70</v>
      </c>
      <c r="D182" s="4">
        <v>6000</v>
      </c>
      <c r="E182" s="4">
        <f t="shared" si="23"/>
        <v>6000</v>
      </c>
      <c r="F182" s="4">
        <f t="shared" si="24"/>
        <v>54000</v>
      </c>
      <c r="G182" s="4">
        <f t="shared" si="25"/>
        <v>60000</v>
      </c>
    </row>
    <row r="183" spans="1:7" ht="37.5" customHeight="1" x14ac:dyDescent="0.25">
      <c r="A183" s="3">
        <v>82</v>
      </c>
      <c r="B183" s="3" t="s">
        <v>24</v>
      </c>
      <c r="C183" s="14" t="s">
        <v>60</v>
      </c>
      <c r="D183" s="4">
        <v>7000</v>
      </c>
      <c r="E183" s="4">
        <f t="shared" si="23"/>
        <v>7000</v>
      </c>
      <c r="F183" s="4">
        <f t="shared" si="24"/>
        <v>63000</v>
      </c>
      <c r="G183" s="4">
        <f t="shared" si="25"/>
        <v>70000</v>
      </c>
    </row>
    <row r="184" spans="1:7" ht="54" customHeight="1" x14ac:dyDescent="0.25">
      <c r="A184" s="1" t="s">
        <v>0</v>
      </c>
      <c r="B184" s="1" t="s">
        <v>33</v>
      </c>
      <c r="C184" s="1" t="s">
        <v>7</v>
      </c>
      <c r="D184" s="1" t="s">
        <v>19</v>
      </c>
      <c r="E184" s="1" t="s">
        <v>30</v>
      </c>
      <c r="F184" s="1" t="s">
        <v>92</v>
      </c>
      <c r="G184" s="1" t="s">
        <v>20</v>
      </c>
    </row>
    <row r="185" spans="1:7" ht="37.5" customHeight="1" x14ac:dyDescent="0.25">
      <c r="A185" s="3">
        <v>83</v>
      </c>
      <c r="B185" s="3" t="s">
        <v>24</v>
      </c>
      <c r="C185" s="14" t="s">
        <v>100</v>
      </c>
      <c r="D185" s="4">
        <v>6000</v>
      </c>
      <c r="E185" s="4">
        <f t="shared" si="23"/>
        <v>6000</v>
      </c>
      <c r="F185" s="4">
        <f t="shared" si="24"/>
        <v>54000</v>
      </c>
      <c r="G185" s="4">
        <f t="shared" si="25"/>
        <v>60000</v>
      </c>
    </row>
    <row r="186" spans="1:7" ht="37.5" customHeight="1" x14ac:dyDescent="0.25">
      <c r="A186" s="3">
        <v>84</v>
      </c>
      <c r="B186" s="3" t="s">
        <v>24</v>
      </c>
      <c r="C186" s="14" t="s">
        <v>94</v>
      </c>
      <c r="D186" s="4">
        <v>10000</v>
      </c>
      <c r="E186" s="4">
        <f t="shared" si="23"/>
        <v>10000</v>
      </c>
      <c r="F186" s="4">
        <f t="shared" si="24"/>
        <v>90000</v>
      </c>
      <c r="G186" s="4">
        <f t="shared" si="25"/>
        <v>100000</v>
      </c>
    </row>
    <row r="187" spans="1:7" ht="37.5" customHeight="1" x14ac:dyDescent="0.25">
      <c r="A187" s="3">
        <v>85</v>
      </c>
      <c r="B187" s="3" t="s">
        <v>24</v>
      </c>
      <c r="C187" s="14" t="s">
        <v>81</v>
      </c>
      <c r="D187" s="4">
        <v>6000</v>
      </c>
      <c r="E187" s="4">
        <f t="shared" si="23"/>
        <v>6000</v>
      </c>
      <c r="F187" s="4">
        <f t="shared" si="24"/>
        <v>54000</v>
      </c>
      <c r="G187" s="4">
        <f t="shared" si="25"/>
        <v>60000</v>
      </c>
    </row>
    <row r="188" spans="1:7" ht="37.5" customHeight="1" x14ac:dyDescent="0.25">
      <c r="A188" s="3">
        <v>86</v>
      </c>
      <c r="B188" s="3" t="s">
        <v>24</v>
      </c>
      <c r="C188" s="14" t="s">
        <v>70</v>
      </c>
      <c r="D188" s="4">
        <v>7000</v>
      </c>
      <c r="E188" s="4">
        <f t="shared" si="23"/>
        <v>7000</v>
      </c>
      <c r="F188" s="4">
        <f t="shared" si="24"/>
        <v>63000</v>
      </c>
      <c r="G188" s="4">
        <f t="shared" si="25"/>
        <v>70000</v>
      </c>
    </row>
    <row r="189" spans="1:7" ht="37.5" customHeight="1" x14ac:dyDescent="0.25">
      <c r="A189" s="3">
        <v>87</v>
      </c>
      <c r="B189" s="3" t="s">
        <v>24</v>
      </c>
      <c r="C189" s="14" t="s">
        <v>57</v>
      </c>
      <c r="D189" s="4">
        <v>4500</v>
      </c>
      <c r="E189" s="4">
        <f t="shared" si="23"/>
        <v>4500</v>
      </c>
      <c r="F189" s="4">
        <f t="shared" si="24"/>
        <v>40500</v>
      </c>
      <c r="G189" s="4">
        <f t="shared" si="25"/>
        <v>45000</v>
      </c>
    </row>
    <row r="190" spans="1:7" ht="37.5" customHeight="1" x14ac:dyDescent="0.25">
      <c r="A190" s="3">
        <v>88</v>
      </c>
      <c r="B190" s="3" t="s">
        <v>24</v>
      </c>
      <c r="C190" s="14" t="s">
        <v>109</v>
      </c>
      <c r="D190" s="4">
        <v>8000</v>
      </c>
      <c r="E190" s="4">
        <f t="shared" si="23"/>
        <v>8000</v>
      </c>
      <c r="F190" s="4">
        <f t="shared" si="24"/>
        <v>72000</v>
      </c>
      <c r="G190" s="4">
        <f t="shared" si="25"/>
        <v>80000</v>
      </c>
    </row>
    <row r="191" spans="1:7" ht="37.5" customHeight="1" x14ac:dyDescent="0.25">
      <c r="A191" s="3">
        <v>89</v>
      </c>
      <c r="B191" s="3" t="s">
        <v>24</v>
      </c>
      <c r="C191" s="14" t="s">
        <v>93</v>
      </c>
      <c r="D191" s="4">
        <v>6000</v>
      </c>
      <c r="E191" s="4">
        <f t="shared" si="23"/>
        <v>6000</v>
      </c>
      <c r="F191" s="4">
        <f t="shared" si="24"/>
        <v>54000</v>
      </c>
      <c r="G191" s="4">
        <f t="shared" si="25"/>
        <v>60000</v>
      </c>
    </row>
    <row r="192" spans="1:7" ht="37.5" customHeight="1" x14ac:dyDescent="0.25">
      <c r="A192" s="3">
        <v>90</v>
      </c>
      <c r="B192" s="3" t="s">
        <v>24</v>
      </c>
      <c r="C192" s="14" t="s">
        <v>60</v>
      </c>
      <c r="D192" s="4">
        <v>10000</v>
      </c>
      <c r="E192" s="4">
        <f t="shared" si="23"/>
        <v>10000</v>
      </c>
      <c r="F192" s="4">
        <f t="shared" si="24"/>
        <v>90000</v>
      </c>
      <c r="G192" s="4">
        <f t="shared" si="25"/>
        <v>100000</v>
      </c>
    </row>
    <row r="193" spans="1:7" ht="37.5" customHeight="1" x14ac:dyDescent="0.25">
      <c r="A193" s="3">
        <v>91</v>
      </c>
      <c r="B193" s="3" t="s">
        <v>24</v>
      </c>
      <c r="C193" s="14" t="s">
        <v>110</v>
      </c>
      <c r="D193" s="4">
        <v>7000</v>
      </c>
      <c r="E193" s="4">
        <f t="shared" si="23"/>
        <v>7000</v>
      </c>
      <c r="F193" s="4">
        <f t="shared" si="24"/>
        <v>63000</v>
      </c>
      <c r="G193" s="4">
        <f t="shared" si="25"/>
        <v>70000</v>
      </c>
    </row>
    <row r="194" spans="1:7" ht="37.5" customHeight="1" x14ac:dyDescent="0.25">
      <c r="A194" s="3">
        <v>92</v>
      </c>
      <c r="B194" s="3" t="s">
        <v>24</v>
      </c>
      <c r="C194" s="14" t="s">
        <v>101</v>
      </c>
      <c r="D194" s="4">
        <v>6000</v>
      </c>
      <c r="E194" s="4">
        <f t="shared" si="23"/>
        <v>6000</v>
      </c>
      <c r="F194" s="4">
        <f t="shared" si="24"/>
        <v>54000</v>
      </c>
      <c r="G194" s="4">
        <f t="shared" si="25"/>
        <v>60000</v>
      </c>
    </row>
    <row r="195" spans="1:7" ht="37.5" customHeight="1" x14ac:dyDescent="0.25">
      <c r="A195" s="3">
        <v>93</v>
      </c>
      <c r="B195" s="3" t="s">
        <v>24</v>
      </c>
      <c r="C195" s="14" t="s">
        <v>99</v>
      </c>
      <c r="D195" s="4">
        <v>6000</v>
      </c>
      <c r="E195" s="4">
        <f t="shared" si="23"/>
        <v>6000</v>
      </c>
      <c r="F195" s="4">
        <f t="shared" si="24"/>
        <v>54000</v>
      </c>
      <c r="G195" s="4">
        <f t="shared" si="25"/>
        <v>60000</v>
      </c>
    </row>
    <row r="196" spans="1:7" ht="37.5" customHeight="1" x14ac:dyDescent="0.25">
      <c r="A196" s="3">
        <v>94</v>
      </c>
      <c r="B196" s="3" t="s">
        <v>24</v>
      </c>
      <c r="C196" s="14" t="s">
        <v>69</v>
      </c>
      <c r="D196" s="4">
        <v>7000</v>
      </c>
      <c r="E196" s="4">
        <f t="shared" si="23"/>
        <v>7000</v>
      </c>
      <c r="F196" s="4">
        <f t="shared" si="24"/>
        <v>63000</v>
      </c>
      <c r="G196" s="4">
        <f t="shared" si="25"/>
        <v>70000</v>
      </c>
    </row>
    <row r="197" spans="1:7" ht="37.5" customHeight="1" x14ac:dyDescent="0.25">
      <c r="A197" s="3">
        <v>95</v>
      </c>
      <c r="B197" s="3" t="s">
        <v>24</v>
      </c>
      <c r="C197" s="14" t="s">
        <v>79</v>
      </c>
      <c r="D197" s="4">
        <v>8000</v>
      </c>
      <c r="E197" s="4">
        <f t="shared" si="23"/>
        <v>8000</v>
      </c>
      <c r="F197" s="4">
        <f t="shared" si="24"/>
        <v>72000</v>
      </c>
      <c r="G197" s="4">
        <f t="shared" si="25"/>
        <v>80000</v>
      </c>
    </row>
    <row r="198" spans="1:7" ht="37.5" customHeight="1" x14ac:dyDescent="0.25">
      <c r="A198" s="3">
        <v>96</v>
      </c>
      <c r="B198" s="3" t="s">
        <v>24</v>
      </c>
      <c r="C198" s="14" t="s">
        <v>69</v>
      </c>
      <c r="D198" s="4">
        <v>7000</v>
      </c>
      <c r="E198" s="4">
        <f t="shared" si="23"/>
        <v>7000</v>
      </c>
      <c r="F198" s="4">
        <f t="shared" si="24"/>
        <v>63000</v>
      </c>
      <c r="G198" s="4">
        <f t="shared" si="25"/>
        <v>70000</v>
      </c>
    </row>
    <row r="199" spans="1:7" ht="37.5" customHeight="1" x14ac:dyDescent="0.25">
      <c r="A199" s="3">
        <v>97</v>
      </c>
      <c r="B199" s="3" t="s">
        <v>24</v>
      </c>
      <c r="C199" s="14" t="s">
        <v>111</v>
      </c>
      <c r="D199" s="4">
        <v>6000</v>
      </c>
      <c r="E199" s="4">
        <f t="shared" si="23"/>
        <v>6000</v>
      </c>
      <c r="F199" s="4">
        <f t="shared" si="24"/>
        <v>54000</v>
      </c>
      <c r="G199" s="4">
        <f t="shared" si="25"/>
        <v>60000</v>
      </c>
    </row>
    <row r="200" spans="1:7" ht="37.5" customHeight="1" x14ac:dyDescent="0.25">
      <c r="A200" s="3">
        <v>98</v>
      </c>
      <c r="B200" s="3" t="s">
        <v>24</v>
      </c>
      <c r="C200" s="14" t="s">
        <v>69</v>
      </c>
      <c r="D200" s="4">
        <v>7000</v>
      </c>
      <c r="E200" s="4">
        <f t="shared" si="23"/>
        <v>7000</v>
      </c>
      <c r="F200" s="4">
        <f t="shared" si="24"/>
        <v>63000</v>
      </c>
      <c r="G200" s="4">
        <f t="shared" si="25"/>
        <v>70000</v>
      </c>
    </row>
    <row r="201" spans="1:7" ht="37.5" customHeight="1" x14ac:dyDescent="0.25">
      <c r="A201" s="3">
        <v>99</v>
      </c>
      <c r="B201" s="3" t="s">
        <v>24</v>
      </c>
      <c r="C201" s="14" t="s">
        <v>112</v>
      </c>
      <c r="D201" s="4">
        <v>6000</v>
      </c>
      <c r="E201" s="4">
        <f t="shared" si="23"/>
        <v>6000</v>
      </c>
      <c r="F201" s="4">
        <f t="shared" si="24"/>
        <v>54000</v>
      </c>
      <c r="G201" s="4">
        <f t="shared" si="25"/>
        <v>60000</v>
      </c>
    </row>
    <row r="202" spans="1:7" ht="37.5" customHeight="1" x14ac:dyDescent="0.25">
      <c r="A202" s="3">
        <v>100</v>
      </c>
      <c r="B202" s="3" t="s">
        <v>24</v>
      </c>
      <c r="C202" s="14" t="s">
        <v>93</v>
      </c>
      <c r="D202" s="4">
        <v>6000</v>
      </c>
      <c r="E202" s="4">
        <f t="shared" si="23"/>
        <v>6000</v>
      </c>
      <c r="F202" s="4">
        <f t="shared" si="24"/>
        <v>54000</v>
      </c>
      <c r="G202" s="4">
        <f t="shared" si="25"/>
        <v>60000</v>
      </c>
    </row>
    <row r="203" spans="1:7" ht="37.5" customHeight="1" x14ac:dyDescent="0.25">
      <c r="A203" s="3">
        <v>101</v>
      </c>
      <c r="B203" s="3" t="s">
        <v>24</v>
      </c>
      <c r="C203" s="14" t="s">
        <v>81</v>
      </c>
      <c r="D203" s="4">
        <v>6000</v>
      </c>
      <c r="E203" s="4">
        <f t="shared" si="23"/>
        <v>6000</v>
      </c>
      <c r="F203" s="4">
        <f t="shared" si="24"/>
        <v>54000</v>
      </c>
      <c r="G203" s="4">
        <f t="shared" ref="G203:G213" si="26">+E203+F203</f>
        <v>60000</v>
      </c>
    </row>
    <row r="204" spans="1:7" ht="37.5" customHeight="1" x14ac:dyDescent="0.25">
      <c r="A204" s="3">
        <v>102</v>
      </c>
      <c r="B204" s="3" t="s">
        <v>24</v>
      </c>
      <c r="C204" s="14" t="s">
        <v>81</v>
      </c>
      <c r="D204" s="4">
        <v>7000</v>
      </c>
      <c r="E204" s="4">
        <f t="shared" si="23"/>
        <v>7000</v>
      </c>
      <c r="F204" s="4">
        <f t="shared" si="24"/>
        <v>63000</v>
      </c>
      <c r="G204" s="4">
        <f t="shared" si="26"/>
        <v>70000</v>
      </c>
    </row>
    <row r="205" spans="1:7" ht="37.5" customHeight="1" x14ac:dyDescent="0.25">
      <c r="A205" s="3">
        <v>103</v>
      </c>
      <c r="B205" s="3" t="s">
        <v>24</v>
      </c>
      <c r="C205" s="14" t="s">
        <v>70</v>
      </c>
      <c r="D205" s="4">
        <v>7000</v>
      </c>
      <c r="E205" s="4">
        <f t="shared" si="23"/>
        <v>7000</v>
      </c>
      <c r="F205" s="4">
        <f t="shared" si="24"/>
        <v>63000</v>
      </c>
      <c r="G205" s="4">
        <f t="shared" si="26"/>
        <v>70000</v>
      </c>
    </row>
    <row r="206" spans="1:7" ht="37.5" customHeight="1" x14ac:dyDescent="0.25">
      <c r="A206" s="3">
        <v>104</v>
      </c>
      <c r="B206" s="3" t="s">
        <v>24</v>
      </c>
      <c r="C206" s="14" t="s">
        <v>93</v>
      </c>
      <c r="D206" s="4">
        <v>6000</v>
      </c>
      <c r="E206" s="4">
        <f t="shared" si="23"/>
        <v>6000</v>
      </c>
      <c r="F206" s="4">
        <f t="shared" si="24"/>
        <v>54000</v>
      </c>
      <c r="G206" s="4">
        <f t="shared" si="26"/>
        <v>60000</v>
      </c>
    </row>
    <row r="207" spans="1:7" ht="37.5" customHeight="1" x14ac:dyDescent="0.25">
      <c r="A207" s="3">
        <v>105</v>
      </c>
      <c r="B207" s="3" t="s">
        <v>24</v>
      </c>
      <c r="C207" s="14" t="s">
        <v>60</v>
      </c>
      <c r="D207" s="4">
        <v>8000</v>
      </c>
      <c r="E207" s="4">
        <f t="shared" si="23"/>
        <v>8000</v>
      </c>
      <c r="F207" s="4">
        <f t="shared" si="24"/>
        <v>72000</v>
      </c>
      <c r="G207" s="4">
        <f t="shared" si="26"/>
        <v>80000</v>
      </c>
    </row>
    <row r="208" spans="1:7" ht="54" customHeight="1" x14ac:dyDescent="0.25">
      <c r="A208" s="1" t="s">
        <v>0</v>
      </c>
      <c r="B208" s="1" t="s">
        <v>33</v>
      </c>
      <c r="C208" s="1" t="s">
        <v>7</v>
      </c>
      <c r="D208" s="1" t="s">
        <v>19</v>
      </c>
      <c r="E208" s="1" t="s">
        <v>30</v>
      </c>
      <c r="F208" s="1" t="s">
        <v>92</v>
      </c>
      <c r="G208" s="1" t="s">
        <v>20</v>
      </c>
    </row>
    <row r="209" spans="1:7" ht="35.25" customHeight="1" x14ac:dyDescent="0.25">
      <c r="A209" s="3">
        <v>106</v>
      </c>
      <c r="B209" s="3" t="s">
        <v>24</v>
      </c>
      <c r="C209" s="14" t="s">
        <v>93</v>
      </c>
      <c r="D209" s="4">
        <v>7000</v>
      </c>
      <c r="E209" s="4">
        <f t="shared" si="23"/>
        <v>7000</v>
      </c>
      <c r="F209" s="4">
        <f t="shared" si="24"/>
        <v>63000</v>
      </c>
      <c r="G209" s="4">
        <f t="shared" si="26"/>
        <v>70000</v>
      </c>
    </row>
    <row r="210" spans="1:7" ht="35.25" customHeight="1" x14ac:dyDescent="0.25">
      <c r="A210" s="3">
        <v>107</v>
      </c>
      <c r="B210" s="3" t="s">
        <v>24</v>
      </c>
      <c r="C210" s="14" t="s">
        <v>100</v>
      </c>
      <c r="D210" s="4">
        <v>6000</v>
      </c>
      <c r="E210" s="4">
        <f t="shared" si="23"/>
        <v>6000</v>
      </c>
      <c r="F210" s="4">
        <f t="shared" si="24"/>
        <v>54000</v>
      </c>
      <c r="G210" s="4">
        <f t="shared" si="26"/>
        <v>60000</v>
      </c>
    </row>
    <row r="211" spans="1:7" ht="35.25" customHeight="1" x14ac:dyDescent="0.25">
      <c r="A211" s="3">
        <v>108</v>
      </c>
      <c r="B211" s="3" t="s">
        <v>24</v>
      </c>
      <c r="C211" s="14" t="s">
        <v>113</v>
      </c>
      <c r="D211" s="4">
        <v>7000</v>
      </c>
      <c r="E211" s="4">
        <f t="shared" si="23"/>
        <v>7000</v>
      </c>
      <c r="F211" s="4">
        <f t="shared" si="24"/>
        <v>63000</v>
      </c>
      <c r="G211" s="4">
        <f t="shared" si="26"/>
        <v>70000</v>
      </c>
    </row>
    <row r="212" spans="1:7" ht="35.25" customHeight="1" x14ac:dyDescent="0.25">
      <c r="A212" s="3">
        <v>109</v>
      </c>
      <c r="B212" s="3" t="s">
        <v>24</v>
      </c>
      <c r="C212" s="14" t="s">
        <v>79</v>
      </c>
      <c r="D212" s="4">
        <v>10000</v>
      </c>
      <c r="E212" s="4">
        <f t="shared" si="23"/>
        <v>10000</v>
      </c>
      <c r="F212" s="4">
        <f t="shared" si="24"/>
        <v>90000</v>
      </c>
      <c r="G212" s="4">
        <f t="shared" si="26"/>
        <v>100000</v>
      </c>
    </row>
    <row r="213" spans="1:7" ht="35.25" customHeight="1" x14ac:dyDescent="0.25">
      <c r="A213" s="3">
        <v>110</v>
      </c>
      <c r="B213" s="3" t="s">
        <v>24</v>
      </c>
      <c r="C213" s="14" t="s">
        <v>93</v>
      </c>
      <c r="D213" s="4">
        <v>6000</v>
      </c>
      <c r="E213" s="4">
        <f t="shared" si="23"/>
        <v>6000</v>
      </c>
      <c r="F213" s="4">
        <f t="shared" si="24"/>
        <v>54000</v>
      </c>
      <c r="G213" s="4">
        <f t="shared" si="26"/>
        <v>60000</v>
      </c>
    </row>
    <row r="214" spans="1:7" ht="35.25" customHeight="1" x14ac:dyDescent="0.25">
      <c r="A214" s="3">
        <v>111</v>
      </c>
      <c r="B214" s="3" t="s">
        <v>24</v>
      </c>
      <c r="C214" s="14" t="s">
        <v>114</v>
      </c>
      <c r="D214" s="4">
        <v>10000</v>
      </c>
      <c r="E214" s="4">
        <f t="shared" si="23"/>
        <v>10000</v>
      </c>
      <c r="F214" s="4">
        <f t="shared" si="24"/>
        <v>90000</v>
      </c>
      <c r="G214" s="4">
        <f t="shared" si="25"/>
        <v>100000</v>
      </c>
    </row>
    <row r="215" spans="1:7" ht="35.25" customHeight="1" x14ac:dyDescent="0.25">
      <c r="A215" s="3">
        <v>112</v>
      </c>
      <c r="B215" s="3" t="s">
        <v>24</v>
      </c>
      <c r="C215" s="14" t="s">
        <v>115</v>
      </c>
      <c r="D215" s="4">
        <v>7000</v>
      </c>
      <c r="E215" s="4">
        <f t="shared" si="23"/>
        <v>7000</v>
      </c>
      <c r="F215" s="4">
        <f t="shared" si="24"/>
        <v>63000</v>
      </c>
      <c r="G215" s="4">
        <f t="shared" si="25"/>
        <v>70000</v>
      </c>
    </row>
    <row r="216" spans="1:7" ht="35.25" customHeight="1" x14ac:dyDescent="0.25">
      <c r="A216" s="3">
        <v>113</v>
      </c>
      <c r="B216" s="3" t="s">
        <v>24</v>
      </c>
      <c r="C216" s="14" t="s">
        <v>116</v>
      </c>
      <c r="D216" s="4">
        <v>4000</v>
      </c>
      <c r="E216" s="4">
        <f t="shared" si="23"/>
        <v>4000</v>
      </c>
      <c r="F216" s="4">
        <f t="shared" si="24"/>
        <v>36000</v>
      </c>
      <c r="G216" s="4">
        <f t="shared" si="25"/>
        <v>40000</v>
      </c>
    </row>
    <row r="217" spans="1:7" ht="35.25" customHeight="1" x14ac:dyDescent="0.25">
      <c r="A217" s="3">
        <v>114</v>
      </c>
      <c r="B217" s="3" t="s">
        <v>24</v>
      </c>
      <c r="C217" s="14" t="s">
        <v>70</v>
      </c>
      <c r="D217" s="4">
        <v>7000</v>
      </c>
      <c r="E217" s="4">
        <f t="shared" si="23"/>
        <v>7000</v>
      </c>
      <c r="F217" s="4">
        <f t="shared" si="24"/>
        <v>63000</v>
      </c>
      <c r="G217" s="4">
        <f t="shared" si="25"/>
        <v>70000</v>
      </c>
    </row>
    <row r="218" spans="1:7" ht="35.25" customHeight="1" x14ac:dyDescent="0.25">
      <c r="A218" s="3">
        <v>115</v>
      </c>
      <c r="B218" s="3" t="s">
        <v>24</v>
      </c>
      <c r="C218" s="14" t="s">
        <v>117</v>
      </c>
      <c r="D218" s="4">
        <v>7000</v>
      </c>
      <c r="E218" s="4">
        <f t="shared" si="23"/>
        <v>7000</v>
      </c>
      <c r="F218" s="4">
        <f t="shared" si="24"/>
        <v>63000</v>
      </c>
      <c r="G218" s="4">
        <f t="shared" si="25"/>
        <v>70000</v>
      </c>
    </row>
    <row r="219" spans="1:7" ht="35.25" customHeight="1" x14ac:dyDescent="0.25">
      <c r="A219" s="3">
        <v>116</v>
      </c>
      <c r="B219" s="3" t="s">
        <v>24</v>
      </c>
      <c r="C219" s="14" t="s">
        <v>117</v>
      </c>
      <c r="D219" s="4">
        <v>7000</v>
      </c>
      <c r="E219" s="4">
        <f t="shared" si="23"/>
        <v>7000</v>
      </c>
      <c r="F219" s="4">
        <f t="shared" si="24"/>
        <v>63000</v>
      </c>
      <c r="G219" s="4">
        <f t="shared" si="25"/>
        <v>70000</v>
      </c>
    </row>
    <row r="220" spans="1:7" ht="21" customHeight="1" x14ac:dyDescent="0.25">
      <c r="A220" s="28" t="s">
        <v>1</v>
      </c>
      <c r="B220" s="28"/>
      <c r="C220" s="28"/>
      <c r="D220" s="28"/>
      <c r="E220" s="28"/>
      <c r="F220" s="28"/>
      <c r="G220" s="5">
        <f>SUM(G174:G219)</f>
        <v>3055000</v>
      </c>
    </row>
    <row r="221" spans="1:7" ht="20.25" customHeight="1" x14ac:dyDescent="0.25">
      <c r="A221" s="27"/>
      <c r="B221" s="27"/>
      <c r="C221" s="27"/>
      <c r="D221" s="27"/>
      <c r="E221" s="27"/>
      <c r="F221" s="27"/>
      <c r="G221" s="27"/>
    </row>
    <row r="222" spans="1:7" ht="20.25" customHeight="1" x14ac:dyDescent="0.25">
      <c r="A222" s="26" t="s">
        <v>22</v>
      </c>
      <c r="B222" s="26"/>
      <c r="C222" s="6">
        <v>3055000</v>
      </c>
      <c r="D222" s="26" t="s">
        <v>27</v>
      </c>
      <c r="E222" s="26"/>
      <c r="F222" s="26"/>
      <c r="G222" s="29">
        <f>+G220</f>
        <v>3055000</v>
      </c>
    </row>
    <row r="223" spans="1:7" ht="20.25" customHeight="1" x14ac:dyDescent="0.25">
      <c r="A223" s="26" t="s">
        <v>52</v>
      </c>
      <c r="B223" s="26"/>
      <c r="C223" s="6">
        <v>0</v>
      </c>
      <c r="D223" s="26"/>
      <c r="E223" s="26"/>
      <c r="F223" s="26"/>
      <c r="G223" s="29"/>
    </row>
    <row r="224" spans="1:7" ht="20.25" customHeight="1" x14ac:dyDescent="0.25">
      <c r="A224" s="26" t="s">
        <v>34</v>
      </c>
      <c r="B224" s="26"/>
      <c r="C224" s="6">
        <v>0</v>
      </c>
      <c r="D224" s="26" t="s">
        <v>21</v>
      </c>
      <c r="E224" s="26"/>
      <c r="F224" s="26"/>
      <c r="G224" s="7">
        <f>+C225-G222</f>
        <v>0</v>
      </c>
    </row>
    <row r="225" spans="1:7" ht="20.25" customHeight="1" x14ac:dyDescent="0.25">
      <c r="A225" s="26" t="s">
        <v>3</v>
      </c>
      <c r="B225" s="26"/>
      <c r="C225" s="6">
        <f>SUM(C222:C224)</f>
        <v>3055000</v>
      </c>
      <c r="D225" s="26" t="s">
        <v>1</v>
      </c>
      <c r="E225" s="26"/>
      <c r="F225" s="26"/>
      <c r="G225" s="7">
        <f>SUM(G222:G224)</f>
        <v>3055000</v>
      </c>
    </row>
    <row r="226" spans="1:7" ht="20.25" customHeight="1" x14ac:dyDescent="0.25">
      <c r="A226" s="27"/>
      <c r="B226" s="27"/>
      <c r="C226" s="27"/>
      <c r="D226" s="27"/>
      <c r="E226" s="27"/>
      <c r="F226" s="27"/>
      <c r="G226" s="27"/>
    </row>
    <row r="227" spans="1:7" ht="20.25" customHeight="1" x14ac:dyDescent="0.25">
      <c r="A227" s="30" t="s">
        <v>15</v>
      </c>
      <c r="B227" s="30"/>
      <c r="C227" s="30"/>
      <c r="D227" s="30"/>
      <c r="E227" s="30"/>
      <c r="F227" s="30"/>
      <c r="G227" s="30"/>
    </row>
    <row r="228" spans="1:7" ht="20.25" customHeight="1" x14ac:dyDescent="0.25">
      <c r="A228" s="30" t="s">
        <v>48</v>
      </c>
      <c r="B228" s="30"/>
      <c r="C228" s="30"/>
      <c r="D228" s="30"/>
      <c r="E228" s="30"/>
      <c r="F228" s="30"/>
      <c r="G228" s="30"/>
    </row>
    <row r="229" spans="1:7" ht="34.5" customHeight="1" x14ac:dyDescent="0.25">
      <c r="A229" s="3">
        <v>117</v>
      </c>
      <c r="B229" s="3" t="s">
        <v>118</v>
      </c>
      <c r="C229" s="14" t="s">
        <v>119</v>
      </c>
      <c r="D229" s="4">
        <v>6000</v>
      </c>
      <c r="E229" s="4">
        <f>+D229</f>
        <v>6000</v>
      </c>
      <c r="F229" s="4">
        <f t="shared" ref="F229:F232" si="27">+D229*9</f>
        <v>54000</v>
      </c>
      <c r="G229" s="4">
        <f>+E229+F229</f>
        <v>60000</v>
      </c>
    </row>
    <row r="230" spans="1:7" ht="34.5" customHeight="1" x14ac:dyDescent="0.25">
      <c r="A230" s="3">
        <v>118</v>
      </c>
      <c r="B230" s="3" t="s">
        <v>118</v>
      </c>
      <c r="C230" s="14" t="s">
        <v>81</v>
      </c>
      <c r="D230" s="4">
        <v>7000</v>
      </c>
      <c r="E230" s="4">
        <f t="shared" ref="E230:E232" si="28">+D230</f>
        <v>7000</v>
      </c>
      <c r="F230" s="4">
        <f t="shared" si="27"/>
        <v>63000</v>
      </c>
      <c r="G230" s="4">
        <f t="shared" ref="G230:G232" si="29">+E230+F230</f>
        <v>70000</v>
      </c>
    </row>
    <row r="231" spans="1:7" ht="34.5" customHeight="1" x14ac:dyDescent="0.25">
      <c r="A231" s="3">
        <v>119</v>
      </c>
      <c r="B231" s="3" t="s">
        <v>118</v>
      </c>
      <c r="C231" s="14" t="s">
        <v>115</v>
      </c>
      <c r="D231" s="4">
        <v>6000</v>
      </c>
      <c r="E231" s="4">
        <f t="shared" si="28"/>
        <v>6000</v>
      </c>
      <c r="F231" s="4">
        <f t="shared" si="27"/>
        <v>54000</v>
      </c>
      <c r="G231" s="4">
        <f t="shared" si="29"/>
        <v>60000</v>
      </c>
    </row>
    <row r="232" spans="1:7" ht="34.5" customHeight="1" x14ac:dyDescent="0.25">
      <c r="A232" s="3">
        <v>120</v>
      </c>
      <c r="B232" s="3" t="s">
        <v>118</v>
      </c>
      <c r="C232" s="14" t="s">
        <v>115</v>
      </c>
      <c r="D232" s="4">
        <v>6000</v>
      </c>
      <c r="E232" s="4">
        <f t="shared" si="28"/>
        <v>6000</v>
      </c>
      <c r="F232" s="4">
        <f t="shared" si="27"/>
        <v>54000</v>
      </c>
      <c r="G232" s="4">
        <f t="shared" si="29"/>
        <v>60000</v>
      </c>
    </row>
    <row r="233" spans="1:7" ht="21" customHeight="1" x14ac:dyDescent="0.25">
      <c r="A233" s="28" t="s">
        <v>1</v>
      </c>
      <c r="B233" s="28"/>
      <c r="C233" s="28"/>
      <c r="D233" s="28"/>
      <c r="E233" s="28"/>
      <c r="F233" s="28"/>
      <c r="G233" s="5">
        <f>SUM(G229:G232)</f>
        <v>250000</v>
      </c>
    </row>
    <row r="234" spans="1:7" ht="20.25" customHeight="1" x14ac:dyDescent="0.25">
      <c r="A234" s="27"/>
      <c r="B234" s="27"/>
      <c r="C234" s="27"/>
      <c r="D234" s="27"/>
      <c r="E234" s="27"/>
      <c r="F234" s="27"/>
      <c r="G234" s="27"/>
    </row>
    <row r="235" spans="1:7" ht="24.75" customHeight="1" x14ac:dyDescent="0.25">
      <c r="A235" s="26" t="s">
        <v>22</v>
      </c>
      <c r="B235" s="26"/>
      <c r="C235" s="6">
        <v>0</v>
      </c>
      <c r="D235" s="42" t="s">
        <v>27</v>
      </c>
      <c r="E235" s="43"/>
      <c r="F235" s="44"/>
      <c r="G235" s="48">
        <f>+G233</f>
        <v>250000</v>
      </c>
    </row>
    <row r="236" spans="1:7" ht="24.75" customHeight="1" x14ac:dyDescent="0.25">
      <c r="A236" s="26" t="s">
        <v>129</v>
      </c>
      <c r="B236" s="26"/>
      <c r="C236" s="6">
        <v>286856</v>
      </c>
      <c r="D236" s="45"/>
      <c r="E236" s="46"/>
      <c r="F236" s="47"/>
      <c r="G236" s="49"/>
    </row>
    <row r="237" spans="1:7" ht="24.75" customHeight="1" x14ac:dyDescent="0.25">
      <c r="A237" s="26" t="s">
        <v>34</v>
      </c>
      <c r="B237" s="26"/>
      <c r="C237" s="6">
        <v>0</v>
      </c>
      <c r="D237" s="26" t="s">
        <v>21</v>
      </c>
      <c r="E237" s="26"/>
      <c r="F237" s="26"/>
      <c r="G237" s="7">
        <f>+C238-G235</f>
        <v>36856</v>
      </c>
    </row>
    <row r="238" spans="1:7" ht="24.75" customHeight="1" x14ac:dyDescent="0.25">
      <c r="A238" s="26" t="s">
        <v>3</v>
      </c>
      <c r="B238" s="26"/>
      <c r="C238" s="6">
        <f>SUM(C235:C237)</f>
        <v>286856</v>
      </c>
      <c r="D238" s="26" t="s">
        <v>1</v>
      </c>
      <c r="E238" s="26"/>
      <c r="F238" s="26"/>
      <c r="G238" s="7">
        <f>SUM(G235:G237)</f>
        <v>286856</v>
      </c>
    </row>
    <row r="239" spans="1:7" ht="20.25" customHeight="1" x14ac:dyDescent="0.25">
      <c r="A239" s="27"/>
      <c r="B239" s="27"/>
      <c r="C239" s="27"/>
      <c r="D239" s="27"/>
      <c r="E239" s="27"/>
      <c r="F239" s="27"/>
      <c r="G239" s="27"/>
    </row>
    <row r="240" spans="1:7" ht="54" customHeight="1" x14ac:dyDescent="0.25">
      <c r="A240" s="1" t="s">
        <v>0</v>
      </c>
      <c r="B240" s="1" t="s">
        <v>33</v>
      </c>
      <c r="C240" s="1" t="s">
        <v>7</v>
      </c>
      <c r="D240" s="1" t="s">
        <v>19</v>
      </c>
      <c r="E240" s="1" t="s">
        <v>30</v>
      </c>
      <c r="F240" s="1" t="s">
        <v>92</v>
      </c>
      <c r="G240" s="1" t="s">
        <v>20</v>
      </c>
    </row>
    <row r="241" spans="1:7" ht="20.25" customHeight="1" x14ac:dyDescent="0.25">
      <c r="A241" s="30" t="s">
        <v>16</v>
      </c>
      <c r="B241" s="30"/>
      <c r="C241" s="30"/>
      <c r="D241" s="30"/>
      <c r="E241" s="30"/>
      <c r="F241" s="30"/>
      <c r="G241" s="30"/>
    </row>
    <row r="242" spans="1:7" ht="20.25" customHeight="1" x14ac:dyDescent="0.25">
      <c r="A242" s="30" t="s">
        <v>49</v>
      </c>
      <c r="B242" s="30"/>
      <c r="C242" s="30"/>
      <c r="D242" s="30"/>
      <c r="E242" s="30"/>
      <c r="F242" s="30"/>
      <c r="G242" s="30"/>
    </row>
    <row r="243" spans="1:7" ht="33" customHeight="1" x14ac:dyDescent="0.25">
      <c r="A243" s="3">
        <v>121</v>
      </c>
      <c r="B243" s="3" t="s">
        <v>16</v>
      </c>
      <c r="C243" s="14" t="s">
        <v>58</v>
      </c>
      <c r="D243" s="4">
        <v>8000</v>
      </c>
      <c r="E243" s="4">
        <f>+D243</f>
        <v>8000</v>
      </c>
      <c r="F243" s="4">
        <f t="shared" ref="F243:F255" si="30">+D243*9</f>
        <v>72000</v>
      </c>
      <c r="G243" s="4">
        <f>+E243+F243</f>
        <v>80000</v>
      </c>
    </row>
    <row r="244" spans="1:7" ht="33" customHeight="1" x14ac:dyDescent="0.25">
      <c r="A244" s="3">
        <v>122</v>
      </c>
      <c r="B244" s="3" t="s">
        <v>16</v>
      </c>
      <c r="C244" s="14" t="s">
        <v>120</v>
      </c>
      <c r="D244" s="4">
        <v>6000</v>
      </c>
      <c r="E244" s="4">
        <f t="shared" ref="E244:E255" si="31">+D244</f>
        <v>6000</v>
      </c>
      <c r="F244" s="4">
        <f t="shared" si="30"/>
        <v>54000</v>
      </c>
      <c r="G244" s="4">
        <f t="shared" ref="G244:G255" si="32">+E244+F244</f>
        <v>60000</v>
      </c>
    </row>
    <row r="245" spans="1:7" ht="33" customHeight="1" x14ac:dyDescent="0.25">
      <c r="A245" s="3">
        <v>123</v>
      </c>
      <c r="B245" s="3" t="s">
        <v>16</v>
      </c>
      <c r="C245" s="14" t="s">
        <v>121</v>
      </c>
      <c r="D245" s="4">
        <v>6000</v>
      </c>
      <c r="E245" s="4">
        <f t="shared" ref="E245:E251" si="33">+D245</f>
        <v>6000</v>
      </c>
      <c r="F245" s="4">
        <f t="shared" si="30"/>
        <v>54000</v>
      </c>
      <c r="G245" s="4">
        <f t="shared" ref="G245:G251" si="34">+E245+F245</f>
        <v>60000</v>
      </c>
    </row>
    <row r="246" spans="1:7" ht="33" customHeight="1" x14ac:dyDescent="0.25">
      <c r="A246" s="3">
        <v>124</v>
      </c>
      <c r="B246" s="3" t="s">
        <v>16</v>
      </c>
      <c r="C246" s="14" t="s">
        <v>79</v>
      </c>
      <c r="D246" s="4">
        <v>10000</v>
      </c>
      <c r="E246" s="4">
        <f t="shared" si="33"/>
        <v>10000</v>
      </c>
      <c r="F246" s="4">
        <f t="shared" si="30"/>
        <v>90000</v>
      </c>
      <c r="G246" s="4">
        <f t="shared" si="34"/>
        <v>100000</v>
      </c>
    </row>
    <row r="247" spans="1:7" ht="33" customHeight="1" x14ac:dyDescent="0.25">
      <c r="A247" s="3">
        <v>125</v>
      </c>
      <c r="B247" s="3" t="s">
        <v>16</v>
      </c>
      <c r="C247" s="14" t="s">
        <v>81</v>
      </c>
      <c r="D247" s="4">
        <v>9000</v>
      </c>
      <c r="E247" s="4">
        <f t="shared" si="33"/>
        <v>9000</v>
      </c>
      <c r="F247" s="4">
        <f t="shared" si="30"/>
        <v>81000</v>
      </c>
      <c r="G247" s="4">
        <f t="shared" si="34"/>
        <v>90000</v>
      </c>
    </row>
    <row r="248" spans="1:7" ht="33" customHeight="1" x14ac:dyDescent="0.25">
      <c r="A248" s="3">
        <v>126</v>
      </c>
      <c r="B248" s="3" t="s">
        <v>16</v>
      </c>
      <c r="C248" s="14" t="s">
        <v>63</v>
      </c>
      <c r="D248" s="4">
        <v>8000</v>
      </c>
      <c r="E248" s="4">
        <f t="shared" si="33"/>
        <v>8000</v>
      </c>
      <c r="F248" s="4">
        <f t="shared" si="30"/>
        <v>72000</v>
      </c>
      <c r="G248" s="4">
        <f t="shared" si="34"/>
        <v>80000</v>
      </c>
    </row>
    <row r="249" spans="1:7" ht="33" customHeight="1" x14ac:dyDescent="0.25">
      <c r="A249" s="3">
        <v>127</v>
      </c>
      <c r="B249" s="3" t="s">
        <v>16</v>
      </c>
      <c r="C249" s="14" t="s">
        <v>60</v>
      </c>
      <c r="D249" s="4">
        <v>7000</v>
      </c>
      <c r="E249" s="4">
        <f t="shared" si="33"/>
        <v>7000</v>
      </c>
      <c r="F249" s="4">
        <f t="shared" si="30"/>
        <v>63000</v>
      </c>
      <c r="G249" s="4">
        <f t="shared" si="34"/>
        <v>70000</v>
      </c>
    </row>
    <row r="250" spans="1:7" ht="33" customHeight="1" x14ac:dyDescent="0.25">
      <c r="A250" s="3">
        <v>128</v>
      </c>
      <c r="B250" s="3" t="s">
        <v>16</v>
      </c>
      <c r="C250" s="14" t="s">
        <v>94</v>
      </c>
      <c r="D250" s="4">
        <v>10000</v>
      </c>
      <c r="E250" s="4">
        <f t="shared" si="33"/>
        <v>10000</v>
      </c>
      <c r="F250" s="4">
        <f t="shared" si="30"/>
        <v>90000</v>
      </c>
      <c r="G250" s="4">
        <f t="shared" si="34"/>
        <v>100000</v>
      </c>
    </row>
    <row r="251" spans="1:7" ht="33" customHeight="1" x14ac:dyDescent="0.25">
      <c r="A251" s="3">
        <v>129</v>
      </c>
      <c r="B251" s="3" t="s">
        <v>16</v>
      </c>
      <c r="C251" s="14" t="s">
        <v>100</v>
      </c>
      <c r="D251" s="4">
        <v>6000</v>
      </c>
      <c r="E251" s="4">
        <f t="shared" si="33"/>
        <v>6000</v>
      </c>
      <c r="F251" s="4">
        <f t="shared" si="30"/>
        <v>54000</v>
      </c>
      <c r="G251" s="4">
        <f t="shared" si="34"/>
        <v>60000</v>
      </c>
    </row>
    <row r="252" spans="1:7" ht="33" customHeight="1" x14ac:dyDescent="0.25">
      <c r="A252" s="3">
        <v>130</v>
      </c>
      <c r="B252" s="3" t="s">
        <v>16</v>
      </c>
      <c r="C252" s="14" t="s">
        <v>120</v>
      </c>
      <c r="D252" s="4">
        <v>6000</v>
      </c>
      <c r="E252" s="4">
        <f t="shared" si="31"/>
        <v>6000</v>
      </c>
      <c r="F252" s="4">
        <f t="shared" si="30"/>
        <v>54000</v>
      </c>
      <c r="G252" s="4">
        <f t="shared" si="32"/>
        <v>60000</v>
      </c>
    </row>
    <row r="253" spans="1:7" ht="33" customHeight="1" x14ac:dyDescent="0.25">
      <c r="A253" s="3">
        <v>131</v>
      </c>
      <c r="B253" s="3" t="s">
        <v>16</v>
      </c>
      <c r="C253" s="14" t="s">
        <v>122</v>
      </c>
      <c r="D253" s="4">
        <v>6000</v>
      </c>
      <c r="E253" s="4">
        <f t="shared" si="31"/>
        <v>6000</v>
      </c>
      <c r="F253" s="4">
        <f t="shared" si="30"/>
        <v>54000</v>
      </c>
      <c r="G253" s="4">
        <f t="shared" si="32"/>
        <v>60000</v>
      </c>
    </row>
    <row r="254" spans="1:7" ht="33" customHeight="1" x14ac:dyDescent="0.25">
      <c r="A254" s="3">
        <v>132</v>
      </c>
      <c r="B254" s="3" t="s">
        <v>16</v>
      </c>
      <c r="C254" s="14" t="s">
        <v>55</v>
      </c>
      <c r="D254" s="4">
        <v>5000</v>
      </c>
      <c r="E254" s="4">
        <f t="shared" si="31"/>
        <v>5000</v>
      </c>
      <c r="F254" s="4">
        <f t="shared" si="30"/>
        <v>45000</v>
      </c>
      <c r="G254" s="4">
        <f t="shared" si="32"/>
        <v>50000</v>
      </c>
    </row>
    <row r="255" spans="1:7" ht="33" customHeight="1" x14ac:dyDescent="0.25">
      <c r="A255" s="3">
        <v>133</v>
      </c>
      <c r="B255" s="3" t="s">
        <v>16</v>
      </c>
      <c r="C255" s="14" t="s">
        <v>79</v>
      </c>
      <c r="D255" s="4">
        <v>15000</v>
      </c>
      <c r="E255" s="4">
        <f t="shared" si="31"/>
        <v>15000</v>
      </c>
      <c r="F255" s="4">
        <f t="shared" si="30"/>
        <v>135000</v>
      </c>
      <c r="G255" s="4">
        <f t="shared" si="32"/>
        <v>150000</v>
      </c>
    </row>
    <row r="256" spans="1:7" ht="21" customHeight="1" x14ac:dyDescent="0.25">
      <c r="A256" s="28" t="s">
        <v>1</v>
      </c>
      <c r="B256" s="28"/>
      <c r="C256" s="28"/>
      <c r="D256" s="28"/>
      <c r="E256" s="28"/>
      <c r="F256" s="28"/>
      <c r="G256" s="5">
        <f>SUM(G243:G255)</f>
        <v>1020000</v>
      </c>
    </row>
    <row r="257" spans="1:7" ht="20.25" customHeight="1" x14ac:dyDescent="0.25">
      <c r="A257" s="27"/>
      <c r="B257" s="27"/>
      <c r="C257" s="27"/>
      <c r="D257" s="27"/>
      <c r="E257" s="27"/>
      <c r="F257" s="27"/>
      <c r="G257" s="27"/>
    </row>
    <row r="258" spans="1:7" ht="20.25" customHeight="1" x14ac:dyDescent="0.25">
      <c r="A258" s="26" t="s">
        <v>22</v>
      </c>
      <c r="B258" s="26"/>
      <c r="C258" s="6">
        <v>1020000</v>
      </c>
      <c r="D258" s="26" t="s">
        <v>27</v>
      </c>
      <c r="E258" s="26"/>
      <c r="F258" s="26"/>
      <c r="G258" s="29">
        <f>+G256</f>
        <v>1020000</v>
      </c>
    </row>
    <row r="259" spans="1:7" ht="20.25" customHeight="1" x14ac:dyDescent="0.25">
      <c r="A259" s="26" t="s">
        <v>52</v>
      </c>
      <c r="B259" s="26"/>
      <c r="C259" s="6">
        <v>0</v>
      </c>
      <c r="D259" s="26"/>
      <c r="E259" s="26"/>
      <c r="F259" s="26"/>
      <c r="G259" s="29"/>
    </row>
    <row r="260" spans="1:7" ht="20.25" customHeight="1" x14ac:dyDescent="0.25">
      <c r="A260" s="26" t="s">
        <v>34</v>
      </c>
      <c r="B260" s="26"/>
      <c r="C260" s="6">
        <v>0</v>
      </c>
      <c r="D260" s="26" t="s">
        <v>21</v>
      </c>
      <c r="E260" s="26"/>
      <c r="F260" s="26"/>
      <c r="G260" s="7">
        <f>+C261-G258</f>
        <v>0</v>
      </c>
    </row>
    <row r="261" spans="1:7" ht="20.25" customHeight="1" x14ac:dyDescent="0.25">
      <c r="A261" s="26" t="s">
        <v>3</v>
      </c>
      <c r="B261" s="26"/>
      <c r="C261" s="6">
        <f>SUM(C258:C260)</f>
        <v>1020000</v>
      </c>
      <c r="D261" s="26" t="s">
        <v>1</v>
      </c>
      <c r="E261" s="26"/>
      <c r="F261" s="26"/>
      <c r="G261" s="7">
        <f>SUM(G258:G260)</f>
        <v>1020000</v>
      </c>
    </row>
    <row r="262" spans="1:7" ht="20.25" customHeight="1" x14ac:dyDescent="0.25">
      <c r="A262" s="27"/>
      <c r="B262" s="27"/>
      <c r="C262" s="27"/>
      <c r="D262" s="27"/>
      <c r="E262" s="27"/>
      <c r="F262" s="27"/>
      <c r="G262" s="27"/>
    </row>
    <row r="263" spans="1:7" ht="20.25" customHeight="1" x14ac:dyDescent="0.25">
      <c r="A263" s="30" t="s">
        <v>17</v>
      </c>
      <c r="B263" s="30"/>
      <c r="C263" s="30"/>
      <c r="D263" s="30"/>
      <c r="E263" s="30"/>
      <c r="F263" s="30"/>
      <c r="G263" s="30"/>
    </row>
    <row r="264" spans="1:7" ht="20.25" customHeight="1" x14ac:dyDescent="0.25">
      <c r="A264" s="30" t="s">
        <v>50</v>
      </c>
      <c r="B264" s="30"/>
      <c r="C264" s="30"/>
      <c r="D264" s="30"/>
      <c r="E264" s="30"/>
      <c r="F264" s="30"/>
      <c r="G264" s="30"/>
    </row>
    <row r="265" spans="1:7" ht="42" customHeight="1" x14ac:dyDescent="0.25">
      <c r="A265" s="3">
        <v>134</v>
      </c>
      <c r="B265" s="3" t="s">
        <v>17</v>
      </c>
      <c r="C265" s="14" t="s">
        <v>70</v>
      </c>
      <c r="D265" s="4">
        <v>8000</v>
      </c>
      <c r="E265" s="4">
        <f>+D265</f>
        <v>8000</v>
      </c>
      <c r="F265" s="4">
        <f t="shared" ref="F265:F278" si="35">+D265*9</f>
        <v>72000</v>
      </c>
      <c r="G265" s="4">
        <f>+E265+F265</f>
        <v>80000</v>
      </c>
    </row>
    <row r="266" spans="1:7" ht="42" customHeight="1" x14ac:dyDescent="0.25">
      <c r="A266" s="3">
        <v>135</v>
      </c>
      <c r="B266" s="3" t="s">
        <v>17</v>
      </c>
      <c r="C266" s="14" t="s">
        <v>70</v>
      </c>
      <c r="D266" s="4">
        <v>7000</v>
      </c>
      <c r="E266" s="4">
        <f t="shared" ref="E266:E278" si="36">+D266</f>
        <v>7000</v>
      </c>
      <c r="F266" s="4">
        <f t="shared" si="35"/>
        <v>63000</v>
      </c>
      <c r="G266" s="4">
        <f t="shared" ref="G266:G278" si="37">+E266+F266</f>
        <v>70000</v>
      </c>
    </row>
    <row r="267" spans="1:7" ht="42" customHeight="1" x14ac:dyDescent="0.25">
      <c r="A267" s="3">
        <v>136</v>
      </c>
      <c r="B267" s="3" t="s">
        <v>17</v>
      </c>
      <c r="C267" s="14" t="s">
        <v>70</v>
      </c>
      <c r="D267" s="4">
        <v>8000</v>
      </c>
      <c r="E267" s="4">
        <f t="shared" si="36"/>
        <v>8000</v>
      </c>
      <c r="F267" s="4">
        <f t="shared" si="35"/>
        <v>72000</v>
      </c>
      <c r="G267" s="4">
        <f t="shared" si="37"/>
        <v>80000</v>
      </c>
    </row>
    <row r="268" spans="1:7" ht="42" customHeight="1" x14ac:dyDescent="0.25">
      <c r="A268" s="3">
        <v>137</v>
      </c>
      <c r="B268" s="3" t="s">
        <v>17</v>
      </c>
      <c r="C268" s="14" t="s">
        <v>63</v>
      </c>
      <c r="D268" s="4">
        <v>6000</v>
      </c>
      <c r="E268" s="4">
        <f t="shared" ref="E268:E272" si="38">+D268</f>
        <v>6000</v>
      </c>
      <c r="F268" s="4">
        <f t="shared" si="35"/>
        <v>54000</v>
      </c>
      <c r="G268" s="4">
        <f t="shared" ref="G268:G272" si="39">+E268+F268</f>
        <v>60000</v>
      </c>
    </row>
    <row r="269" spans="1:7" ht="42" customHeight="1" x14ac:dyDescent="0.25">
      <c r="A269" s="3">
        <v>138</v>
      </c>
      <c r="B269" s="3" t="s">
        <v>17</v>
      </c>
      <c r="C269" s="14" t="s">
        <v>100</v>
      </c>
      <c r="D269" s="4">
        <v>6500</v>
      </c>
      <c r="E269" s="4">
        <f t="shared" si="38"/>
        <v>6500</v>
      </c>
      <c r="F269" s="4">
        <f t="shared" si="35"/>
        <v>58500</v>
      </c>
      <c r="G269" s="4">
        <f t="shared" si="39"/>
        <v>65000</v>
      </c>
    </row>
    <row r="270" spans="1:7" ht="54" customHeight="1" x14ac:dyDescent="0.25">
      <c r="A270" s="1" t="s">
        <v>0</v>
      </c>
      <c r="B270" s="1" t="s">
        <v>33</v>
      </c>
      <c r="C270" s="1" t="s">
        <v>7</v>
      </c>
      <c r="D270" s="1" t="s">
        <v>19</v>
      </c>
      <c r="E270" s="1" t="s">
        <v>30</v>
      </c>
      <c r="F270" s="1" t="s">
        <v>92</v>
      </c>
      <c r="G270" s="1" t="s">
        <v>20</v>
      </c>
    </row>
    <row r="271" spans="1:7" ht="57" customHeight="1" x14ac:dyDescent="0.25">
      <c r="A271" s="3">
        <v>139</v>
      </c>
      <c r="B271" s="3" t="s">
        <v>17</v>
      </c>
      <c r="C271" s="14" t="s">
        <v>123</v>
      </c>
      <c r="D271" s="4">
        <v>6500</v>
      </c>
      <c r="E271" s="4">
        <f t="shared" si="38"/>
        <v>6500</v>
      </c>
      <c r="F271" s="4">
        <f t="shared" si="35"/>
        <v>58500</v>
      </c>
      <c r="G271" s="4">
        <f t="shared" si="39"/>
        <v>65000</v>
      </c>
    </row>
    <row r="272" spans="1:7" ht="57" customHeight="1" x14ac:dyDescent="0.25">
      <c r="A272" s="3">
        <v>140</v>
      </c>
      <c r="B272" s="3" t="s">
        <v>17</v>
      </c>
      <c r="C272" s="14" t="s">
        <v>120</v>
      </c>
      <c r="D272" s="4">
        <v>6000</v>
      </c>
      <c r="E272" s="4">
        <f t="shared" si="38"/>
        <v>6000</v>
      </c>
      <c r="F272" s="4">
        <f t="shared" si="35"/>
        <v>54000</v>
      </c>
      <c r="G272" s="4">
        <f t="shared" si="39"/>
        <v>60000</v>
      </c>
    </row>
    <row r="273" spans="1:7" ht="57" customHeight="1" x14ac:dyDescent="0.25">
      <c r="A273" s="3">
        <v>141</v>
      </c>
      <c r="B273" s="3" t="s">
        <v>17</v>
      </c>
      <c r="C273" s="14" t="s">
        <v>63</v>
      </c>
      <c r="D273" s="4">
        <v>11000</v>
      </c>
      <c r="E273" s="4">
        <f t="shared" si="36"/>
        <v>11000</v>
      </c>
      <c r="F273" s="4">
        <f t="shared" si="35"/>
        <v>99000</v>
      </c>
      <c r="G273" s="4">
        <f t="shared" si="37"/>
        <v>110000</v>
      </c>
    </row>
    <row r="274" spans="1:7" ht="57" customHeight="1" x14ac:dyDescent="0.25">
      <c r="A274" s="3">
        <v>142</v>
      </c>
      <c r="B274" s="3" t="s">
        <v>17</v>
      </c>
      <c r="C274" s="14" t="s">
        <v>79</v>
      </c>
      <c r="D274" s="4">
        <v>12000</v>
      </c>
      <c r="E274" s="4">
        <f t="shared" si="36"/>
        <v>12000</v>
      </c>
      <c r="F274" s="4">
        <f t="shared" si="35"/>
        <v>108000</v>
      </c>
      <c r="G274" s="4">
        <f t="shared" si="37"/>
        <v>120000</v>
      </c>
    </row>
    <row r="275" spans="1:7" ht="57" customHeight="1" x14ac:dyDescent="0.25">
      <c r="A275" s="3">
        <v>143</v>
      </c>
      <c r="B275" s="3" t="s">
        <v>17</v>
      </c>
      <c r="C275" s="14" t="s">
        <v>70</v>
      </c>
      <c r="D275" s="4">
        <v>6000</v>
      </c>
      <c r="E275" s="4">
        <f t="shared" si="36"/>
        <v>6000</v>
      </c>
      <c r="F275" s="4">
        <f t="shared" si="35"/>
        <v>54000</v>
      </c>
      <c r="G275" s="4">
        <f t="shared" si="37"/>
        <v>60000</v>
      </c>
    </row>
    <row r="276" spans="1:7" ht="57" customHeight="1" x14ac:dyDescent="0.25">
      <c r="A276" s="3">
        <v>144</v>
      </c>
      <c r="B276" s="3" t="s">
        <v>17</v>
      </c>
      <c r="C276" s="14" t="s">
        <v>103</v>
      </c>
      <c r="D276" s="4">
        <v>8000</v>
      </c>
      <c r="E276" s="4">
        <f t="shared" si="36"/>
        <v>8000</v>
      </c>
      <c r="F276" s="4">
        <f t="shared" si="35"/>
        <v>72000</v>
      </c>
      <c r="G276" s="4">
        <f t="shared" si="37"/>
        <v>80000</v>
      </c>
    </row>
    <row r="277" spans="1:7" ht="57" customHeight="1" x14ac:dyDescent="0.25">
      <c r="A277" s="3">
        <v>145</v>
      </c>
      <c r="B277" s="3" t="s">
        <v>17</v>
      </c>
      <c r="C277" s="14" t="s">
        <v>70</v>
      </c>
      <c r="D277" s="4">
        <v>8000</v>
      </c>
      <c r="E277" s="4">
        <f t="shared" si="36"/>
        <v>8000</v>
      </c>
      <c r="F277" s="4">
        <f t="shared" si="35"/>
        <v>72000</v>
      </c>
      <c r="G277" s="4">
        <f t="shared" si="37"/>
        <v>80000</v>
      </c>
    </row>
    <row r="278" spans="1:7" ht="57" customHeight="1" x14ac:dyDescent="0.25">
      <c r="A278" s="3">
        <v>146</v>
      </c>
      <c r="B278" s="3" t="s">
        <v>17</v>
      </c>
      <c r="C278" s="14" t="s">
        <v>70</v>
      </c>
      <c r="D278" s="4">
        <v>6500</v>
      </c>
      <c r="E278" s="4">
        <f t="shared" si="36"/>
        <v>6500</v>
      </c>
      <c r="F278" s="4">
        <f t="shared" si="35"/>
        <v>58500</v>
      </c>
      <c r="G278" s="4">
        <f t="shared" si="37"/>
        <v>65000</v>
      </c>
    </row>
    <row r="279" spans="1:7" ht="21" customHeight="1" x14ac:dyDescent="0.25">
      <c r="A279" s="28" t="s">
        <v>1</v>
      </c>
      <c r="B279" s="28"/>
      <c r="C279" s="28"/>
      <c r="D279" s="28"/>
      <c r="E279" s="28"/>
      <c r="F279" s="28"/>
      <c r="G279" s="5">
        <f>SUM(G265:G278)</f>
        <v>995000</v>
      </c>
    </row>
    <row r="280" spans="1:7" ht="20.25" customHeight="1" x14ac:dyDescent="0.25">
      <c r="A280" s="27"/>
      <c r="B280" s="27"/>
      <c r="C280" s="27"/>
      <c r="D280" s="27"/>
      <c r="E280" s="27"/>
      <c r="F280" s="27"/>
      <c r="G280" s="27"/>
    </row>
    <row r="281" spans="1:7" ht="20.25" customHeight="1" x14ac:dyDescent="0.25">
      <c r="A281" s="26" t="s">
        <v>22</v>
      </c>
      <c r="B281" s="26"/>
      <c r="C281" s="6">
        <v>1125000</v>
      </c>
      <c r="D281" s="26" t="s">
        <v>27</v>
      </c>
      <c r="E281" s="26"/>
      <c r="F281" s="26"/>
      <c r="G281" s="29">
        <f>+G279</f>
        <v>995000</v>
      </c>
    </row>
    <row r="282" spans="1:7" ht="20.25" customHeight="1" x14ac:dyDescent="0.25">
      <c r="A282" s="26" t="s">
        <v>52</v>
      </c>
      <c r="B282" s="26"/>
      <c r="C282" s="6">
        <v>0</v>
      </c>
      <c r="D282" s="26"/>
      <c r="E282" s="26"/>
      <c r="F282" s="26"/>
      <c r="G282" s="29"/>
    </row>
    <row r="283" spans="1:7" ht="20.25" customHeight="1" x14ac:dyDescent="0.25">
      <c r="A283" s="26" t="s">
        <v>34</v>
      </c>
      <c r="B283" s="26"/>
      <c r="C283" s="6">
        <v>-130000</v>
      </c>
      <c r="D283" s="26" t="s">
        <v>21</v>
      </c>
      <c r="E283" s="26"/>
      <c r="F283" s="26"/>
      <c r="G283" s="7">
        <f>+C284-G281</f>
        <v>0</v>
      </c>
    </row>
    <row r="284" spans="1:7" ht="20.25" customHeight="1" x14ac:dyDescent="0.25">
      <c r="A284" s="26" t="s">
        <v>3</v>
      </c>
      <c r="B284" s="26"/>
      <c r="C284" s="6">
        <f>SUM(C281:C283)</f>
        <v>995000</v>
      </c>
      <c r="D284" s="26" t="s">
        <v>1</v>
      </c>
      <c r="E284" s="26"/>
      <c r="F284" s="26"/>
      <c r="G284" s="7">
        <f>SUM(G281:G283)</f>
        <v>995000</v>
      </c>
    </row>
    <row r="285" spans="1:7" ht="20.25" customHeight="1" x14ac:dyDescent="0.25">
      <c r="A285" s="27"/>
      <c r="B285" s="27"/>
      <c r="C285" s="27"/>
      <c r="D285" s="27"/>
      <c r="E285" s="27"/>
      <c r="F285" s="27"/>
      <c r="G285" s="27"/>
    </row>
    <row r="286" spans="1:7" ht="20.25" customHeight="1" x14ac:dyDescent="0.25">
      <c r="A286" s="30" t="s">
        <v>18</v>
      </c>
      <c r="B286" s="30"/>
      <c r="C286" s="30"/>
      <c r="D286" s="30"/>
      <c r="E286" s="30"/>
      <c r="F286" s="30"/>
      <c r="G286" s="30"/>
    </row>
    <row r="287" spans="1:7" ht="20.25" customHeight="1" x14ac:dyDescent="0.25">
      <c r="A287" s="30" t="s">
        <v>51</v>
      </c>
      <c r="B287" s="30"/>
      <c r="C287" s="30"/>
      <c r="D287" s="30"/>
      <c r="E287" s="30"/>
      <c r="F287" s="30"/>
      <c r="G287" s="30"/>
    </row>
    <row r="288" spans="1:7" ht="33" customHeight="1" x14ac:dyDescent="0.25">
      <c r="A288" s="3">
        <v>147</v>
      </c>
      <c r="B288" s="3" t="s">
        <v>18</v>
      </c>
      <c r="C288" s="14" t="s">
        <v>120</v>
      </c>
      <c r="D288" s="4">
        <v>6000</v>
      </c>
      <c r="E288" s="4">
        <f>+D288</f>
        <v>6000</v>
      </c>
      <c r="F288" s="4">
        <f t="shared" ref="F288:F297" si="40">+D288*9</f>
        <v>54000</v>
      </c>
      <c r="G288" s="4">
        <f>+E288+F288</f>
        <v>60000</v>
      </c>
    </row>
    <row r="289" spans="1:7" ht="33" customHeight="1" x14ac:dyDescent="0.25">
      <c r="A289" s="3">
        <v>148</v>
      </c>
      <c r="B289" s="3" t="s">
        <v>18</v>
      </c>
      <c r="C289" s="14" t="s">
        <v>124</v>
      </c>
      <c r="D289" s="4">
        <v>8000</v>
      </c>
      <c r="E289" s="4">
        <f t="shared" ref="E289:E291" si="41">+D289</f>
        <v>8000</v>
      </c>
      <c r="F289" s="4">
        <f t="shared" si="40"/>
        <v>72000</v>
      </c>
      <c r="G289" s="4">
        <f t="shared" ref="G289:G291" si="42">+E289+F289</f>
        <v>80000</v>
      </c>
    </row>
    <row r="290" spans="1:7" ht="33" customHeight="1" x14ac:dyDescent="0.25">
      <c r="A290" s="3">
        <v>149</v>
      </c>
      <c r="B290" s="3" t="s">
        <v>18</v>
      </c>
      <c r="C290" s="14" t="s">
        <v>70</v>
      </c>
      <c r="D290" s="4">
        <v>7000</v>
      </c>
      <c r="E290" s="4">
        <f t="shared" si="41"/>
        <v>7000</v>
      </c>
      <c r="F290" s="4">
        <f t="shared" si="40"/>
        <v>63000</v>
      </c>
      <c r="G290" s="4">
        <f t="shared" si="42"/>
        <v>70000</v>
      </c>
    </row>
    <row r="291" spans="1:7" ht="33" customHeight="1" x14ac:dyDescent="0.25">
      <c r="A291" s="3">
        <v>150</v>
      </c>
      <c r="B291" s="3" t="s">
        <v>18</v>
      </c>
      <c r="C291" s="14" t="s">
        <v>125</v>
      </c>
      <c r="D291" s="4">
        <v>8000</v>
      </c>
      <c r="E291" s="4">
        <f t="shared" si="41"/>
        <v>8000</v>
      </c>
      <c r="F291" s="4">
        <f t="shared" si="40"/>
        <v>72000</v>
      </c>
      <c r="G291" s="4">
        <f t="shared" si="42"/>
        <v>80000</v>
      </c>
    </row>
    <row r="292" spans="1:7" ht="33" customHeight="1" x14ac:dyDescent="0.25">
      <c r="A292" s="3">
        <v>151</v>
      </c>
      <c r="B292" s="3" t="s">
        <v>18</v>
      </c>
      <c r="C292" s="14" t="s">
        <v>70</v>
      </c>
      <c r="D292" s="4">
        <v>7000</v>
      </c>
      <c r="E292" s="4">
        <f t="shared" ref="E292:E297" si="43">+D292</f>
        <v>7000</v>
      </c>
      <c r="F292" s="4">
        <f t="shared" si="40"/>
        <v>63000</v>
      </c>
      <c r="G292" s="4">
        <f t="shared" ref="G292:G297" si="44">+E292+F292</f>
        <v>70000</v>
      </c>
    </row>
    <row r="293" spans="1:7" ht="33" customHeight="1" x14ac:dyDescent="0.25">
      <c r="A293" s="3">
        <v>152</v>
      </c>
      <c r="B293" s="3" t="s">
        <v>18</v>
      </c>
      <c r="C293" s="14" t="s">
        <v>126</v>
      </c>
      <c r="D293" s="4">
        <v>10000</v>
      </c>
      <c r="E293" s="4">
        <f t="shared" si="43"/>
        <v>10000</v>
      </c>
      <c r="F293" s="4">
        <f t="shared" si="40"/>
        <v>90000</v>
      </c>
      <c r="G293" s="4">
        <f t="shared" si="44"/>
        <v>100000</v>
      </c>
    </row>
    <row r="294" spans="1:7" ht="33" customHeight="1" x14ac:dyDescent="0.25">
      <c r="A294" s="3">
        <v>153</v>
      </c>
      <c r="B294" s="3" t="s">
        <v>18</v>
      </c>
      <c r="C294" s="14" t="s">
        <v>79</v>
      </c>
      <c r="D294" s="4">
        <v>8000</v>
      </c>
      <c r="E294" s="4">
        <f t="shared" si="43"/>
        <v>8000</v>
      </c>
      <c r="F294" s="4">
        <f t="shared" si="40"/>
        <v>72000</v>
      </c>
      <c r="G294" s="4">
        <f t="shared" si="44"/>
        <v>80000</v>
      </c>
    </row>
    <row r="295" spans="1:7" ht="54" customHeight="1" x14ac:dyDescent="0.25">
      <c r="A295" s="1" t="s">
        <v>0</v>
      </c>
      <c r="B295" s="1" t="s">
        <v>33</v>
      </c>
      <c r="C295" s="1" t="s">
        <v>7</v>
      </c>
      <c r="D295" s="1" t="s">
        <v>19</v>
      </c>
      <c r="E295" s="1" t="s">
        <v>30</v>
      </c>
      <c r="F295" s="1" t="s">
        <v>92</v>
      </c>
      <c r="G295" s="1" t="s">
        <v>20</v>
      </c>
    </row>
    <row r="296" spans="1:7" ht="33" customHeight="1" x14ac:dyDescent="0.25">
      <c r="A296" s="3">
        <v>154</v>
      </c>
      <c r="B296" s="3" t="s">
        <v>18</v>
      </c>
      <c r="C296" s="14" t="s">
        <v>70</v>
      </c>
      <c r="D296" s="4">
        <v>6500</v>
      </c>
      <c r="E296" s="4">
        <f t="shared" si="43"/>
        <v>6500</v>
      </c>
      <c r="F296" s="4">
        <f t="shared" si="40"/>
        <v>58500</v>
      </c>
      <c r="G296" s="4">
        <f t="shared" si="44"/>
        <v>65000</v>
      </c>
    </row>
    <row r="297" spans="1:7" ht="33" customHeight="1" x14ac:dyDescent="0.25">
      <c r="A297" s="3">
        <v>155</v>
      </c>
      <c r="B297" s="3" t="s">
        <v>18</v>
      </c>
      <c r="C297" s="14" t="s">
        <v>127</v>
      </c>
      <c r="D297" s="4">
        <v>8000</v>
      </c>
      <c r="E297" s="4">
        <f t="shared" si="43"/>
        <v>8000</v>
      </c>
      <c r="F297" s="4">
        <f t="shared" si="40"/>
        <v>72000</v>
      </c>
      <c r="G297" s="4">
        <f t="shared" si="44"/>
        <v>80000</v>
      </c>
    </row>
    <row r="298" spans="1:7" ht="21" customHeight="1" x14ac:dyDescent="0.25">
      <c r="A298" s="28" t="s">
        <v>1</v>
      </c>
      <c r="B298" s="28"/>
      <c r="C298" s="28"/>
      <c r="D298" s="28"/>
      <c r="E298" s="28"/>
      <c r="F298" s="28"/>
      <c r="G298" s="5">
        <f>SUM(G288:G297)</f>
        <v>685000</v>
      </c>
    </row>
    <row r="299" spans="1:7" ht="20.25" customHeight="1" x14ac:dyDescent="0.25">
      <c r="A299" s="27"/>
      <c r="B299" s="27"/>
      <c r="C299" s="27"/>
      <c r="D299" s="27"/>
      <c r="E299" s="27"/>
      <c r="F299" s="27"/>
      <c r="G299" s="27"/>
    </row>
    <row r="300" spans="1:7" ht="20.25" customHeight="1" x14ac:dyDescent="0.25">
      <c r="A300" s="26" t="s">
        <v>22</v>
      </c>
      <c r="B300" s="26"/>
      <c r="C300" s="6">
        <v>1237144</v>
      </c>
      <c r="D300" s="26" t="s">
        <v>27</v>
      </c>
      <c r="E300" s="26"/>
      <c r="F300" s="26"/>
      <c r="G300" s="29">
        <f>+G298</f>
        <v>685000</v>
      </c>
    </row>
    <row r="301" spans="1:7" ht="20.25" customHeight="1" x14ac:dyDescent="0.25">
      <c r="A301" s="26" t="s">
        <v>52</v>
      </c>
      <c r="B301" s="26"/>
      <c r="C301" s="6">
        <v>0</v>
      </c>
      <c r="D301" s="26"/>
      <c r="E301" s="26"/>
      <c r="F301" s="26"/>
      <c r="G301" s="29"/>
    </row>
    <row r="302" spans="1:7" ht="20.25" customHeight="1" x14ac:dyDescent="0.25">
      <c r="A302" s="26" t="s">
        <v>34</v>
      </c>
      <c r="B302" s="26"/>
      <c r="C302" s="6">
        <v>-474000</v>
      </c>
      <c r="D302" s="26" t="s">
        <v>21</v>
      </c>
      <c r="E302" s="26"/>
      <c r="F302" s="26"/>
      <c r="G302" s="7">
        <f>+C303-G300</f>
        <v>78144</v>
      </c>
    </row>
    <row r="303" spans="1:7" ht="20.25" customHeight="1" x14ac:dyDescent="0.25">
      <c r="A303" s="26" t="s">
        <v>3</v>
      </c>
      <c r="B303" s="26"/>
      <c r="C303" s="6">
        <f>SUM(C300:C302)</f>
        <v>763144</v>
      </c>
      <c r="D303" s="26" t="s">
        <v>1</v>
      </c>
      <c r="E303" s="26"/>
      <c r="F303" s="26"/>
      <c r="G303" s="7">
        <f>SUM(G300:G302)</f>
        <v>763144</v>
      </c>
    </row>
    <row r="304" spans="1:7" ht="20.25" customHeight="1" x14ac:dyDescent="0.25">
      <c r="A304" s="27"/>
      <c r="B304" s="27"/>
      <c r="C304" s="27"/>
      <c r="D304" s="27"/>
      <c r="E304" s="27"/>
      <c r="F304" s="27"/>
      <c r="G304" s="27"/>
    </row>
    <row r="305" spans="1:8" ht="15.75" thickBot="1" x14ac:dyDescent="0.3"/>
    <row r="306" spans="1:8" ht="32.25" customHeight="1" thickBot="1" x14ac:dyDescent="0.3">
      <c r="A306" s="31" t="s">
        <v>130</v>
      </c>
      <c r="B306" s="32"/>
      <c r="C306" s="33"/>
      <c r="D306" s="34">
        <f>+C60</f>
        <v>604000</v>
      </c>
      <c r="E306" s="34"/>
      <c r="F306" s="32"/>
      <c r="G306" s="33"/>
    </row>
    <row r="307" spans="1:8" ht="32.25" customHeight="1" thickBot="1" x14ac:dyDescent="0.3">
      <c r="A307" s="37" t="s">
        <v>131</v>
      </c>
      <c r="B307" s="38"/>
      <c r="C307" s="39"/>
      <c r="D307" s="40">
        <f>+C283+C302</f>
        <v>-604000</v>
      </c>
      <c r="E307" s="40"/>
      <c r="F307" s="38"/>
      <c r="G307" s="39"/>
    </row>
    <row r="308" spans="1:8" ht="14.25" customHeight="1" x14ac:dyDescent="0.25"/>
    <row r="309" spans="1:8" ht="19.5" customHeight="1" x14ac:dyDescent="0.25">
      <c r="A309" s="41" t="s">
        <v>4</v>
      </c>
      <c r="B309" s="41"/>
      <c r="C309" s="41"/>
      <c r="D309" s="41"/>
      <c r="E309" s="41"/>
      <c r="F309" s="41"/>
      <c r="G309" s="41"/>
    </row>
    <row r="310" spans="1:8" ht="14.25" customHeight="1" x14ac:dyDescent="0.25"/>
    <row r="311" spans="1:8" ht="23.25" x14ac:dyDescent="0.25">
      <c r="A311" s="36" t="s">
        <v>5</v>
      </c>
      <c r="B311" s="36"/>
      <c r="C311" s="36"/>
      <c r="D311" s="36"/>
      <c r="E311" s="36"/>
      <c r="F311" s="36"/>
      <c r="G311" s="8" t="s">
        <v>6</v>
      </c>
    </row>
    <row r="312" spans="1:8" ht="21" x14ac:dyDescent="0.25">
      <c r="A312" s="35" t="s">
        <v>26</v>
      </c>
      <c r="B312" s="35"/>
      <c r="C312" s="35"/>
      <c r="D312" s="35"/>
      <c r="E312" s="35"/>
      <c r="F312" s="35"/>
      <c r="G312" s="9">
        <v>0</v>
      </c>
    </row>
    <row r="313" spans="1:8" ht="21" x14ac:dyDescent="0.25">
      <c r="A313" s="35" t="s">
        <v>27</v>
      </c>
      <c r="B313" s="35"/>
      <c r="C313" s="35"/>
      <c r="D313" s="35"/>
      <c r="E313" s="35"/>
      <c r="F313" s="35"/>
      <c r="G313" s="9">
        <f>+G58+G77+G88+G103+G115+G130+G157+G167+G222+G235+G258+G281+G300+G139</f>
        <v>9555000</v>
      </c>
    </row>
    <row r="314" spans="1:8" ht="21" x14ac:dyDescent="0.25">
      <c r="A314" s="35" t="s">
        <v>21</v>
      </c>
      <c r="B314" s="35"/>
      <c r="C314" s="35"/>
      <c r="D314" s="35"/>
      <c r="E314" s="35"/>
      <c r="F314" s="35"/>
      <c r="G314" s="9">
        <f>G60+G79+G90+G105+G117+G132+G159+G169+G224+G237+G260+G283+G302+G141</f>
        <v>195000</v>
      </c>
    </row>
    <row r="315" spans="1:8" ht="23.25" x14ac:dyDescent="0.25">
      <c r="A315" s="36" t="s">
        <v>2</v>
      </c>
      <c r="B315" s="36"/>
      <c r="C315" s="36"/>
      <c r="D315" s="36"/>
      <c r="E315" s="36"/>
      <c r="F315" s="36"/>
      <c r="G315" s="8">
        <f>SUM(G312:G314)</f>
        <v>9750000</v>
      </c>
    </row>
    <row r="316" spans="1:8" ht="14.25" customHeight="1" x14ac:dyDescent="0.25">
      <c r="G316" s="10"/>
    </row>
    <row r="317" spans="1:8" ht="19.5" customHeight="1" x14ac:dyDescent="0.25">
      <c r="A317" s="11"/>
      <c r="B317" s="11" t="s">
        <v>31</v>
      </c>
      <c r="C317" s="13" t="s">
        <v>32</v>
      </c>
      <c r="D317" s="11"/>
      <c r="F317" s="11"/>
      <c r="G317" s="10"/>
    </row>
    <row r="318" spans="1:8" ht="19.5" customHeight="1" x14ac:dyDescent="0.25">
      <c r="G318" s="10"/>
    </row>
    <row r="319" spans="1:8" ht="18.75" x14ac:dyDescent="0.25">
      <c r="A319" s="11"/>
      <c r="B319" s="11"/>
      <c r="C319" s="11"/>
      <c r="F319" s="15"/>
      <c r="G319" s="10"/>
      <c r="H319" s="10"/>
    </row>
    <row r="320" spans="1:8" ht="18.75" x14ac:dyDescent="0.25">
      <c r="A320" s="11"/>
      <c r="B320" s="11"/>
      <c r="F320" s="12"/>
      <c r="G320" s="10"/>
      <c r="H320" s="10"/>
    </row>
    <row r="321" spans="1:7" ht="15.75" x14ac:dyDescent="0.25">
      <c r="A321" s="11"/>
      <c r="B321" s="11"/>
      <c r="F321" s="10"/>
      <c r="G321" s="10"/>
    </row>
    <row r="322" spans="1:7" ht="15.75" x14ac:dyDescent="0.25">
      <c r="A322" s="11"/>
      <c r="B322" s="11"/>
      <c r="G322" s="10"/>
    </row>
    <row r="323" spans="1:7" ht="15.75" x14ac:dyDescent="0.25">
      <c r="A323" s="11"/>
      <c r="B323" s="11"/>
      <c r="G323" s="10"/>
    </row>
    <row r="324" spans="1:7" ht="15.75" x14ac:dyDescent="0.25">
      <c r="A324" s="11"/>
      <c r="B324" s="11"/>
      <c r="G324" s="10"/>
    </row>
    <row r="325" spans="1:7" ht="15.75" x14ac:dyDescent="0.25">
      <c r="A325" s="11"/>
      <c r="B325" s="11"/>
      <c r="G325" s="10"/>
    </row>
    <row r="326" spans="1:7" ht="15.75" x14ac:dyDescent="0.25">
      <c r="A326" s="11"/>
      <c r="B326" s="11"/>
      <c r="G326" s="10"/>
    </row>
    <row r="327" spans="1:7" ht="15.75" x14ac:dyDescent="0.25">
      <c r="A327" s="11"/>
      <c r="B327" s="11"/>
      <c r="G327" s="10"/>
    </row>
    <row r="328" spans="1:7" ht="15.75" x14ac:dyDescent="0.25">
      <c r="A328" s="11"/>
      <c r="B328" s="11"/>
      <c r="G328" s="10"/>
    </row>
    <row r="329" spans="1:7" ht="15.75" x14ac:dyDescent="0.25">
      <c r="A329" s="11"/>
      <c r="B329" s="11"/>
      <c r="G329" s="10"/>
    </row>
    <row r="330" spans="1:7" ht="15.75" x14ac:dyDescent="0.25">
      <c r="A330" s="11"/>
      <c r="B330" s="11"/>
      <c r="G330" s="10"/>
    </row>
    <row r="331" spans="1:7" ht="15.75" x14ac:dyDescent="0.25">
      <c r="A331" s="11"/>
      <c r="B331" s="11"/>
      <c r="G331" s="10"/>
    </row>
    <row r="332" spans="1:7" ht="15.75" x14ac:dyDescent="0.25">
      <c r="A332" s="11"/>
      <c r="B332" s="11"/>
      <c r="G332" s="10"/>
    </row>
  </sheetData>
  <mergeCells count="196">
    <mergeCell ref="D307:G307"/>
    <mergeCell ref="A309:G309"/>
    <mergeCell ref="D235:F236"/>
    <mergeCell ref="G235:G236"/>
    <mergeCell ref="A262:G262"/>
    <mergeCell ref="D300:F301"/>
    <mergeCell ref="G300:G301"/>
    <mergeCell ref="A301:B301"/>
    <mergeCell ref="D283:F283"/>
    <mergeCell ref="A284:B284"/>
    <mergeCell ref="D284:F284"/>
    <mergeCell ref="A285:G285"/>
    <mergeCell ref="A263:G263"/>
    <mergeCell ref="A264:G264"/>
    <mergeCell ref="A279:F279"/>
    <mergeCell ref="A280:G280"/>
    <mergeCell ref="A281:B281"/>
    <mergeCell ref="D281:F282"/>
    <mergeCell ref="G281:G282"/>
    <mergeCell ref="A282:B282"/>
    <mergeCell ref="A303:B303"/>
    <mergeCell ref="D303:F303"/>
    <mergeCell ref="A304:G304"/>
    <mergeCell ref="A286:G286"/>
    <mergeCell ref="A56:F56"/>
    <mergeCell ref="A57:G57"/>
    <mergeCell ref="A58:B58"/>
    <mergeCell ref="A113:F113"/>
    <mergeCell ref="A129:G129"/>
    <mergeCell ref="A130:B130"/>
    <mergeCell ref="D77:F78"/>
    <mergeCell ref="G77:G78"/>
    <mergeCell ref="A78:B78"/>
    <mergeCell ref="D88:F89"/>
    <mergeCell ref="G88:G89"/>
    <mergeCell ref="A89:B89"/>
    <mergeCell ref="D103:F104"/>
    <mergeCell ref="G103:G104"/>
    <mergeCell ref="A104:B104"/>
    <mergeCell ref="D115:F116"/>
    <mergeCell ref="G115:G116"/>
    <mergeCell ref="A116:B116"/>
    <mergeCell ref="D130:F131"/>
    <mergeCell ref="G130:G131"/>
    <mergeCell ref="A131:B131"/>
    <mergeCell ref="D58:F59"/>
    <mergeCell ref="A62:G62"/>
    <mergeCell ref="A311:F311"/>
    <mergeCell ref="A312:F312"/>
    <mergeCell ref="D79:F79"/>
    <mergeCell ref="A80:B80"/>
    <mergeCell ref="D80:F80"/>
    <mergeCell ref="A81:G81"/>
    <mergeCell ref="A82:G82"/>
    <mergeCell ref="A83:G83"/>
    <mergeCell ref="A86:F86"/>
    <mergeCell ref="A87:G87"/>
    <mergeCell ref="A88:B88"/>
    <mergeCell ref="A90:B90"/>
    <mergeCell ref="A103:B103"/>
    <mergeCell ref="A105:B105"/>
    <mergeCell ref="D105:F105"/>
    <mergeCell ref="A106:B106"/>
    <mergeCell ref="D106:F106"/>
    <mergeCell ref="A107:G107"/>
    <mergeCell ref="A109:G109"/>
    <mergeCell ref="A110:G110"/>
    <mergeCell ref="A228:G228"/>
    <mergeCell ref="D222:F223"/>
    <mergeCell ref="D157:F158"/>
    <mergeCell ref="A307:C307"/>
    <mergeCell ref="G157:G158"/>
    <mergeCell ref="A313:F313"/>
    <mergeCell ref="A314:F314"/>
    <mergeCell ref="A315:F315"/>
    <mergeCell ref="A12:G12"/>
    <mergeCell ref="A13:G13"/>
    <mergeCell ref="A64:G64"/>
    <mergeCell ref="A65:G65"/>
    <mergeCell ref="A75:F75"/>
    <mergeCell ref="A76:G76"/>
    <mergeCell ref="A77:B77"/>
    <mergeCell ref="A79:B79"/>
    <mergeCell ref="A60:B60"/>
    <mergeCell ref="D60:F60"/>
    <mergeCell ref="A61:B61"/>
    <mergeCell ref="D61:F61"/>
    <mergeCell ref="D90:F90"/>
    <mergeCell ref="A91:B91"/>
    <mergeCell ref="D91:F91"/>
    <mergeCell ref="A92:G92"/>
    <mergeCell ref="A94:G94"/>
    <mergeCell ref="A95:G95"/>
    <mergeCell ref="A101:F101"/>
    <mergeCell ref="A102:G102"/>
    <mergeCell ref="A128:F128"/>
    <mergeCell ref="G58:G59"/>
    <mergeCell ref="A121:G121"/>
    <mergeCell ref="A114:G114"/>
    <mergeCell ref="A115:B115"/>
    <mergeCell ref="A117:B117"/>
    <mergeCell ref="D117:F117"/>
    <mergeCell ref="A118:B118"/>
    <mergeCell ref="D118:F118"/>
    <mergeCell ref="A119:G119"/>
    <mergeCell ref="A120:G120"/>
    <mergeCell ref="A59:B59"/>
    <mergeCell ref="A143:G143"/>
    <mergeCell ref="A159:B159"/>
    <mergeCell ref="A169:B169"/>
    <mergeCell ref="A237:B237"/>
    <mergeCell ref="A283:B283"/>
    <mergeCell ref="D170:F170"/>
    <mergeCell ref="A171:G171"/>
    <mergeCell ref="D302:F302"/>
    <mergeCell ref="A241:G241"/>
    <mergeCell ref="A242:G242"/>
    <mergeCell ref="A256:F256"/>
    <mergeCell ref="A257:G257"/>
    <mergeCell ref="A258:B258"/>
    <mergeCell ref="A163:G163"/>
    <mergeCell ref="A165:F165"/>
    <mergeCell ref="A166:G166"/>
    <mergeCell ref="A287:G287"/>
    <mergeCell ref="A298:F298"/>
    <mergeCell ref="A299:G299"/>
    <mergeCell ref="A300:B300"/>
    <mergeCell ref="A302:B302"/>
    <mergeCell ref="D237:F237"/>
    <mergeCell ref="A238:B238"/>
    <mergeCell ref="D238:F238"/>
    <mergeCell ref="D160:F160"/>
    <mergeCell ref="A161:G161"/>
    <mergeCell ref="A173:G173"/>
    <mergeCell ref="D169:F169"/>
    <mergeCell ref="G167:G168"/>
    <mergeCell ref="A172:G172"/>
    <mergeCell ref="A306:C306"/>
    <mergeCell ref="D306:G306"/>
    <mergeCell ref="A239:G239"/>
    <mergeCell ref="A260:B260"/>
    <mergeCell ref="D260:F260"/>
    <mergeCell ref="A261:B261"/>
    <mergeCell ref="D261:F261"/>
    <mergeCell ref="D258:F259"/>
    <mergeCell ref="G258:G259"/>
    <mergeCell ref="A259:B259"/>
    <mergeCell ref="A170:B170"/>
    <mergeCell ref="A135:G135"/>
    <mergeCell ref="A134:G134"/>
    <mergeCell ref="A158:B158"/>
    <mergeCell ref="D167:F168"/>
    <mergeCell ref="A233:F233"/>
    <mergeCell ref="A234:G234"/>
    <mergeCell ref="A235:B235"/>
    <mergeCell ref="A236:B236"/>
    <mergeCell ref="A142:B142"/>
    <mergeCell ref="A136:G136"/>
    <mergeCell ref="G222:G223"/>
    <mergeCell ref="A227:G227"/>
    <mergeCell ref="A220:F220"/>
    <mergeCell ref="A221:G221"/>
    <mergeCell ref="A222:B222"/>
    <mergeCell ref="A223:B223"/>
    <mergeCell ref="D224:F224"/>
    <mergeCell ref="D225:F225"/>
    <mergeCell ref="A155:F155"/>
    <mergeCell ref="A156:G156"/>
    <mergeCell ref="A157:B157"/>
    <mergeCell ref="A162:G162"/>
    <mergeCell ref="D159:F159"/>
    <mergeCell ref="A160:B160"/>
    <mergeCell ref="A9:G9"/>
    <mergeCell ref="A8:G8"/>
    <mergeCell ref="A7:G7"/>
    <mergeCell ref="A5:G5"/>
    <mergeCell ref="A167:B167"/>
    <mergeCell ref="A168:B168"/>
    <mergeCell ref="A224:B224"/>
    <mergeCell ref="A225:B225"/>
    <mergeCell ref="A226:G226"/>
    <mergeCell ref="D141:F141"/>
    <mergeCell ref="D142:F142"/>
    <mergeCell ref="A137:F137"/>
    <mergeCell ref="A138:G138"/>
    <mergeCell ref="A139:B139"/>
    <mergeCell ref="D139:F140"/>
    <mergeCell ref="G139:G140"/>
    <mergeCell ref="A140:B140"/>
    <mergeCell ref="A141:B141"/>
    <mergeCell ref="A144:G144"/>
    <mergeCell ref="A145:G145"/>
    <mergeCell ref="A132:B132"/>
    <mergeCell ref="D132:F132"/>
    <mergeCell ref="A133:B133"/>
    <mergeCell ref="D133:F133"/>
  </mergeCells>
  <pageMargins left="0.23622047244094491" right="0.15748031496062992" top="0.59055118110236227" bottom="0.6692913385826772" header="0.31496062992125984" footer="0.31496062992125984"/>
  <pageSetup scale="58" orientation="landscape" r:id="rId1"/>
  <headerFooter>
    <oddFooter>&amp;LResolución No. 4-2023&amp;CDirección de Recursos Humanos&amp;R&amp;P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2023-01-24T19:03:25Z</dcterms:modified>
</cp:coreProperties>
</file>